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3"/>
  </bookViews>
  <sheets>
    <sheet name="Popunjenost - samo škole" sheetId="4" r:id="rId1"/>
    <sheet name="Popunjenost - škole i programi" sheetId="3" r:id="rId2"/>
    <sheet name="Popunjenost-gimnazijski program" sheetId="5" r:id="rId3"/>
    <sheet name="Popunjenost-strukovni programi" sheetId="6" r:id="rId4"/>
  </sheets>
  <definedNames>
    <definedName name="_FiltarBaze" localSheetId="0" hidden="1">'Popunjenost - samo škole'!$A$6:$F$6</definedName>
    <definedName name="_FiltarBaze" localSheetId="1" hidden="1">'Popunjenost - škole i programi'!$A$5:$H$6</definedName>
    <definedName name="_FiltarBaze" localSheetId="2" hidden="1">'Popunjenost-gimnazijski program'!$A$5:$H$6</definedName>
  </definedNames>
  <calcPr calcId="152511"/>
</workbook>
</file>

<file path=xl/calcChain.xml><?xml version="1.0" encoding="utf-8"?>
<calcChain xmlns="http://schemas.openxmlformats.org/spreadsheetml/2006/main">
  <c r="G8" i="6" l="1"/>
  <c r="F8" i="6"/>
  <c r="E8" i="6"/>
  <c r="D8" i="6"/>
  <c r="B8" i="6"/>
  <c r="F150" i="6"/>
  <c r="G150" i="6"/>
  <c r="F129" i="6"/>
  <c r="G129" i="6"/>
  <c r="F107" i="6"/>
  <c r="G107" i="6"/>
  <c r="F98" i="6"/>
  <c r="G98" i="6" s="1"/>
  <c r="F8" i="5"/>
  <c r="G8" i="5"/>
  <c r="F33" i="5"/>
  <c r="G33" i="5"/>
  <c r="F30" i="5"/>
  <c r="G30" i="5"/>
  <c r="F26" i="5"/>
  <c r="G26" i="5"/>
  <c r="F23" i="5"/>
  <c r="G23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4" i="5"/>
  <c r="G24" i="5" s="1"/>
  <c r="F25" i="5"/>
  <c r="G25" i="5" s="1"/>
  <c r="F27" i="5"/>
  <c r="G27" i="5" s="1"/>
  <c r="F28" i="5"/>
  <c r="G28" i="5" s="1"/>
  <c r="F29" i="5"/>
  <c r="G29" i="5" s="1"/>
  <c r="F31" i="5"/>
  <c r="G31" i="5" s="1"/>
  <c r="F32" i="5"/>
  <c r="G32" i="5" s="1"/>
  <c r="F34" i="5"/>
  <c r="G34" i="5" s="1"/>
  <c r="F163" i="6"/>
  <c r="G163" i="6" s="1"/>
  <c r="F162" i="6"/>
  <c r="G162" i="6" s="1"/>
  <c r="F161" i="6"/>
  <c r="G161" i="6" s="1"/>
  <c r="F160" i="6"/>
  <c r="G160" i="6" s="1"/>
  <c r="F159" i="6"/>
  <c r="G159" i="6" s="1"/>
  <c r="F158" i="6"/>
  <c r="G158" i="6" s="1"/>
  <c r="F157" i="6"/>
  <c r="G157" i="6" s="1"/>
  <c r="F156" i="6"/>
  <c r="G156" i="6" s="1"/>
  <c r="F155" i="6"/>
  <c r="G155" i="6" s="1"/>
  <c r="F154" i="6"/>
  <c r="G154" i="6" s="1"/>
  <c r="F153" i="6"/>
  <c r="G153" i="6" s="1"/>
  <c r="F152" i="6"/>
  <c r="G152" i="6" s="1"/>
  <c r="F151" i="6"/>
  <c r="G151" i="6" s="1"/>
  <c r="F149" i="6"/>
  <c r="G149" i="6" s="1"/>
  <c r="F148" i="6"/>
  <c r="G148" i="6" s="1"/>
  <c r="F147" i="6"/>
  <c r="G147" i="6" s="1"/>
  <c r="F146" i="6"/>
  <c r="G146" i="6" s="1"/>
  <c r="F145" i="6"/>
  <c r="G145" i="6" s="1"/>
  <c r="F144" i="6"/>
  <c r="G144" i="6" s="1"/>
  <c r="F143" i="6"/>
  <c r="G143" i="6" s="1"/>
  <c r="F142" i="6"/>
  <c r="G142" i="6" s="1"/>
  <c r="F141" i="6"/>
  <c r="G141" i="6" s="1"/>
  <c r="F140" i="6"/>
  <c r="G140" i="6" s="1"/>
  <c r="F139" i="6"/>
  <c r="G139" i="6" s="1"/>
  <c r="F138" i="6"/>
  <c r="G138" i="6" s="1"/>
  <c r="F137" i="6"/>
  <c r="G137" i="6" s="1"/>
  <c r="F136" i="6"/>
  <c r="G136" i="6" s="1"/>
  <c r="F135" i="6"/>
  <c r="G135" i="6" s="1"/>
  <c r="F134" i="6"/>
  <c r="G134" i="6" s="1"/>
  <c r="F133" i="6"/>
  <c r="G133" i="6" s="1"/>
  <c r="F132" i="6"/>
  <c r="G132" i="6" s="1"/>
  <c r="F131" i="6"/>
  <c r="G131" i="6" s="1"/>
  <c r="F130" i="6"/>
  <c r="G130" i="6" s="1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F122" i="6"/>
  <c r="G122" i="6" s="1"/>
  <c r="F121" i="6"/>
  <c r="G121" i="6" s="1"/>
  <c r="F120" i="6"/>
  <c r="G120" i="6" s="1"/>
  <c r="F119" i="6"/>
  <c r="G119" i="6" s="1"/>
  <c r="F118" i="6"/>
  <c r="G118" i="6" s="1"/>
  <c r="F117" i="6"/>
  <c r="G117" i="6" s="1"/>
  <c r="F116" i="6"/>
  <c r="G116" i="6" s="1"/>
  <c r="F115" i="6"/>
  <c r="G115" i="6" s="1"/>
  <c r="F114" i="6"/>
  <c r="G114" i="6" s="1"/>
  <c r="F113" i="6"/>
  <c r="G113" i="6" s="1"/>
  <c r="F112" i="6"/>
  <c r="G112" i="6" s="1"/>
  <c r="F111" i="6"/>
  <c r="G111" i="6" s="1"/>
  <c r="F110" i="6"/>
  <c r="G110" i="6" s="1"/>
  <c r="F109" i="6"/>
  <c r="G109" i="6" s="1"/>
  <c r="F108" i="6"/>
  <c r="G108" i="6" s="1"/>
  <c r="F106" i="6"/>
  <c r="G106" i="6" s="1"/>
  <c r="F105" i="6"/>
  <c r="G105" i="6" s="1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7" i="6"/>
  <c r="G97" i="6" s="1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F89" i="6"/>
  <c r="G89" i="6" s="1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F80" i="6"/>
  <c r="G80" i="6" s="1"/>
  <c r="F79" i="6"/>
  <c r="G79" i="6" s="1"/>
  <c r="F78" i="6"/>
  <c r="G78" i="6" s="1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E29" i="4" l="1"/>
  <c r="F29" i="4" s="1"/>
  <c r="E23" i="4"/>
  <c r="F23" i="4" s="1"/>
  <c r="E18" i="4"/>
  <c r="F18" i="4" s="1"/>
  <c r="E16" i="4"/>
  <c r="F16" i="4" s="1"/>
  <c r="E24" i="4"/>
  <c r="F24" i="4" s="1"/>
  <c r="E15" i="4"/>
  <c r="F15" i="4" s="1"/>
  <c r="E27" i="4"/>
  <c r="F27" i="4" s="1"/>
  <c r="E31" i="4"/>
  <c r="F31" i="4" s="1"/>
  <c r="E20" i="4"/>
  <c r="F20" i="4" s="1"/>
  <c r="E28" i="4"/>
  <c r="F28" i="4" s="1"/>
  <c r="E32" i="4"/>
  <c r="F32" i="4" s="1"/>
  <c r="E21" i="4"/>
  <c r="F21" i="4" s="1"/>
  <c r="E26" i="4"/>
  <c r="F26" i="4" s="1"/>
  <c r="E14" i="4"/>
  <c r="F14" i="4" s="1"/>
  <c r="E17" i="4"/>
  <c r="F17" i="4" s="1"/>
  <c r="E13" i="4"/>
  <c r="F13" i="4" s="1"/>
  <c r="E12" i="4"/>
  <c r="F12" i="4" s="1"/>
  <c r="E11" i="4"/>
  <c r="F11" i="4" s="1"/>
  <c r="E19" i="4"/>
  <c r="F19" i="4" s="1"/>
  <c r="E10" i="4"/>
  <c r="F10" i="4" s="1"/>
  <c r="E9" i="4"/>
  <c r="F9" i="4" s="1"/>
  <c r="E30" i="4"/>
  <c r="F30" i="4" s="1"/>
  <c r="E8" i="4"/>
  <c r="F8" i="4" s="1"/>
  <c r="E7" i="4"/>
  <c r="F7" i="4" s="1"/>
  <c r="E25" i="4"/>
  <c r="F25" i="4" s="1"/>
  <c r="E22" i="4"/>
  <c r="F22" i="4" s="1"/>
  <c r="C5" i="4"/>
  <c r="E5" i="4" s="1"/>
  <c r="F5" i="4" s="1"/>
  <c r="B5" i="4"/>
  <c r="D177" i="3"/>
  <c r="F177" i="3" s="1"/>
  <c r="G177" i="3" s="1"/>
  <c r="B177" i="3"/>
  <c r="F176" i="3"/>
  <c r="G176" i="3" s="1"/>
  <c r="F175" i="3"/>
  <c r="G175" i="3" s="1"/>
  <c r="F174" i="3"/>
  <c r="G174" i="3" s="1"/>
  <c r="F173" i="3"/>
  <c r="G173" i="3" s="1"/>
  <c r="F172" i="3"/>
  <c r="G172" i="3" s="1"/>
  <c r="F171" i="3"/>
  <c r="G171" i="3" s="1"/>
  <c r="F170" i="3"/>
  <c r="G170" i="3" s="1"/>
  <c r="F169" i="3"/>
  <c r="G169" i="3" s="1"/>
  <c r="F168" i="3"/>
  <c r="G168" i="3" s="1"/>
  <c r="F167" i="3"/>
  <c r="G167" i="3" s="1"/>
  <c r="F166" i="3"/>
  <c r="G166" i="3" s="1"/>
  <c r="F165" i="3"/>
  <c r="G165" i="3" s="1"/>
  <c r="F164" i="3"/>
  <c r="G164" i="3" s="1"/>
  <c r="F163" i="3"/>
  <c r="G163" i="3" s="1"/>
  <c r="F162" i="3"/>
  <c r="G162" i="3" s="1"/>
  <c r="F161" i="3"/>
  <c r="G161" i="3" s="1"/>
  <c r="F160" i="3"/>
  <c r="G160" i="3" s="1"/>
  <c r="F159" i="3"/>
  <c r="G159" i="3" s="1"/>
  <c r="F158" i="3"/>
  <c r="G158" i="3" s="1"/>
  <c r="F157" i="3"/>
  <c r="G157" i="3" s="1"/>
  <c r="F156" i="3"/>
  <c r="G156" i="3" s="1"/>
  <c r="F155" i="3"/>
  <c r="G155" i="3" s="1"/>
  <c r="F154" i="3"/>
  <c r="G154" i="3" s="1"/>
  <c r="F153" i="3"/>
  <c r="G153" i="3" s="1"/>
  <c r="F152" i="3"/>
  <c r="G152" i="3" s="1"/>
  <c r="F151" i="3"/>
  <c r="G151" i="3" s="1"/>
  <c r="F150" i="3"/>
  <c r="G150" i="3" s="1"/>
  <c r="F149" i="3"/>
  <c r="G149" i="3" s="1"/>
  <c r="F148" i="3"/>
  <c r="G148" i="3" s="1"/>
  <c r="F147" i="3"/>
  <c r="G147" i="3" s="1"/>
  <c r="F146" i="3"/>
  <c r="G146" i="3" s="1"/>
  <c r="F145" i="3"/>
  <c r="G145" i="3" s="1"/>
  <c r="F144" i="3"/>
  <c r="G144" i="3" s="1"/>
  <c r="F143" i="3"/>
  <c r="G143" i="3" s="1"/>
  <c r="F142" i="3"/>
  <c r="G142" i="3" s="1"/>
  <c r="F141" i="3"/>
  <c r="G141" i="3" s="1"/>
  <c r="F140" i="3"/>
  <c r="G140" i="3" s="1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G133" i="3" s="1"/>
  <c r="F132" i="3"/>
  <c r="G132" i="3" s="1"/>
  <c r="F131" i="3"/>
  <c r="G131" i="3" s="1"/>
  <c r="F130" i="3"/>
  <c r="G130" i="3" s="1"/>
  <c r="F129" i="3"/>
  <c r="G129" i="3" s="1"/>
  <c r="F128" i="3"/>
  <c r="G128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F114" i="3"/>
  <c r="G114" i="3" s="1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G94" i="3" s="1"/>
  <c r="F93" i="3"/>
  <c r="G93" i="3" s="1"/>
  <c r="F92" i="3"/>
  <c r="G92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3" i="3"/>
  <c r="G73" i="3" s="1"/>
  <c r="F72" i="3"/>
  <c r="G72" i="3" s="1"/>
  <c r="F71" i="3"/>
  <c r="G71" i="3" s="1"/>
  <c r="F70" i="3"/>
  <c r="G70" i="3" s="1"/>
  <c r="F69" i="3"/>
  <c r="G69" i="3" s="1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D7" i="3"/>
  <c r="F7" i="3" s="1"/>
  <c r="G7" i="3" s="1"/>
  <c r="B7" i="3"/>
</calcChain>
</file>

<file path=xl/sharedStrings.xml><?xml version="1.0" encoding="utf-8"?>
<sst xmlns="http://schemas.openxmlformats.org/spreadsheetml/2006/main" count="660" uniqueCount="142">
  <si>
    <t>Program</t>
  </si>
  <si>
    <t>Ne</t>
  </si>
  <si>
    <t>Popunjena upisna kvota za učenike s teškoćama u razvoju</t>
  </si>
  <si>
    <t>Da</t>
  </si>
  <si>
    <t>Odjela</t>
  </si>
  <si>
    <t>Oznaka</t>
  </si>
  <si>
    <t>Učenika</t>
  </si>
  <si>
    <t>Županija: Osječko-baranjska (131,00, 2849)</t>
  </si>
  <si>
    <t>Škola: Druga srednja škola Beli Manastir (4,00, 88)</t>
  </si>
  <si>
    <t>Ekonomist  (060724) 4 g.</t>
  </si>
  <si>
    <t>Frizer - JMO (250353) 3 g.</t>
  </si>
  <si>
    <t>A</t>
  </si>
  <si>
    <t>Hotelijersko-turistički tehničar (070104) 4 g.</t>
  </si>
  <si>
    <t>Konobar (071333) 3 g.</t>
  </si>
  <si>
    <t>B</t>
  </si>
  <si>
    <t>Kozmetičar - JMO (250153) 3 g.</t>
  </si>
  <si>
    <t>Kuhar (071233) 3 g.</t>
  </si>
  <si>
    <t>Mesar (091403) 3 g.</t>
  </si>
  <si>
    <t>Upravni referent (060404) 4 g.</t>
  </si>
  <si>
    <t>Veterinarski tehničar (100104) 4 g.</t>
  </si>
  <si>
    <t>Škola: Ekonomska i upravna škola Osijek (5,00, 110)</t>
  </si>
  <si>
    <t>Poslovni tajnik (060504) 4 g.</t>
  </si>
  <si>
    <t>Škola: Ekonomska škola Braća Radić, Đakovo (4,00, 88)</t>
  </si>
  <si>
    <t>Komercijalist (060304) 4 g.</t>
  </si>
  <si>
    <t>Prodavač  (060923) 3 g.</t>
  </si>
  <si>
    <t>Prodavač DON (440933) 3 g.</t>
  </si>
  <si>
    <t>Web dizajner (211224) 4 g.</t>
  </si>
  <si>
    <t>Škola: Elektrotehnička i prometna škola Osijek (7,00, 152)</t>
  </si>
  <si>
    <t>Elektrotehničar (040104) 4 g.</t>
  </si>
  <si>
    <t>Tehničar cestovnog prometa (140324) 4 g.</t>
  </si>
  <si>
    <t>Tehničar za elektroniku  (041424) 4 g.</t>
  </si>
  <si>
    <t>Tehničar za mehatroniku  (041524) 4 g.</t>
  </si>
  <si>
    <t>Tehničar za računalstvo  (041624) 4 g.</t>
  </si>
  <si>
    <t>Vozač motornog vozila (141103) 3 g.</t>
  </si>
  <si>
    <t>Škola: Gimnazija A.G.Matoša, Đakovo (4,00, 80)</t>
  </si>
  <si>
    <t>Opća gimnazija (320104) 4 g.</t>
  </si>
  <si>
    <t>Jezična gimnazija (320304) 4 g.</t>
  </si>
  <si>
    <t>Prirodoslovno-matematička gimnazija (320204) 4 g.</t>
  </si>
  <si>
    <t>Škola: Gimnazija Beli Manastir (1,00, 28)</t>
  </si>
  <si>
    <t>Škola: Glazbena škola Franje Kuhača Osijek (2,00, 42)</t>
  </si>
  <si>
    <t>Glazbenik - pripremno obrazovanje (290002) 2 g.</t>
  </si>
  <si>
    <t>Glazbenik - program srednje škole (X290004) 4 g.</t>
  </si>
  <si>
    <t>Škola: Graditeljsko-geodetska škola Osijek (4,00, 96)</t>
  </si>
  <si>
    <t>Arhitektonski tehničar (131204) 4 g.</t>
  </si>
  <si>
    <t>Građevinski tehničar (131104) 4 g.</t>
  </si>
  <si>
    <t>Keramičar-oblagač (133633) 3 g.</t>
  </si>
  <si>
    <t>D</t>
  </si>
  <si>
    <t>Ličilac-soboslikar (260333) 3 g.</t>
  </si>
  <si>
    <t>Monter suhe gradnje (133833) 3 g.</t>
  </si>
  <si>
    <t>Tehničar geodezije i geoinformatike  (050624) 4 g.</t>
  </si>
  <si>
    <t>Škola: I. gimnazija Osijek (6,00, 144)</t>
  </si>
  <si>
    <t>Opća gimnazija (odjel za sportaše) (320104-S) 4 g.</t>
  </si>
  <si>
    <t>Škola: II. gimnazija Osijek (5,00, 120)</t>
  </si>
  <si>
    <t>Škola: III. gimnazija Osijek (6,00, 150)</t>
  </si>
  <si>
    <t>Škola: Medicinska škola Osijek (6,00, 144)</t>
  </si>
  <si>
    <t>Farmaceutski tehničar (240404) 4 g.</t>
  </si>
  <si>
    <t>Medicinska sestra opće njege/medicinski tehničar opće njege  (241004) 5 g.</t>
  </si>
  <si>
    <t>Sanitarni tehničar (240604) 4 g.</t>
  </si>
  <si>
    <t>Škola: Obrtnička škola Osijek (7,00, 96)</t>
  </si>
  <si>
    <t>Autolakirer (260533) 3 g.</t>
  </si>
  <si>
    <t>Fotograf (260133) 3 g.</t>
  </si>
  <si>
    <t>Mesar - JMO (092453) 3 g.</t>
  </si>
  <si>
    <t>Pediker (250233) 3 g.</t>
  </si>
  <si>
    <t>Pekar - JMO (092153) 3 g.</t>
  </si>
  <si>
    <t>Pomoćni autolakirer - TES (268393) 3 g.</t>
  </si>
  <si>
    <t>C</t>
  </si>
  <si>
    <t>Pomoćni bravar - TES (018493) 3 g.</t>
  </si>
  <si>
    <t>Pomoćni cvjećar - TES (088493) 3 g.</t>
  </si>
  <si>
    <t>Pomoćni krojač - TES (228393) 3 g.</t>
  </si>
  <si>
    <t>Pomoćni kuhar i slastičar - TES (078193) 3 g.</t>
  </si>
  <si>
    <t>E</t>
  </si>
  <si>
    <t>Pomoćni vodoinstalater - TES (018193) 3 g.</t>
  </si>
  <si>
    <t>Stolar - JMO (121113) 3 g.</t>
  </si>
  <si>
    <t>Škola: Poljoprivredna i veterinarska škola Osijek (3,00, 72)</t>
  </si>
  <si>
    <t>Agrotehničar  (330624) 4 g.</t>
  </si>
  <si>
    <t>Cvjećar (081403) 3 g.</t>
  </si>
  <si>
    <t>Poljoprivredni tehničar-fitofarmaceut (080504) 4 g.</t>
  </si>
  <si>
    <t>Škola: Prva srednja škola Beli Manastir (5,00, 114)</t>
  </si>
  <si>
    <t>Automehaničar (014233) 3 g.</t>
  </si>
  <si>
    <t>Bravar (014133) 3 g.</t>
  </si>
  <si>
    <t>CNC operater / CNC operaterka (012703) 3 g.</t>
  </si>
  <si>
    <t>Škola: Srednja strukovna škola Antuna Horvata, Đakovo (9,00, 186)</t>
  </si>
  <si>
    <t>Agroturistički tehničar (330404) 4 g.</t>
  </si>
  <si>
    <t>Automehatroničar - JMO (331153) 3 g.</t>
  </si>
  <si>
    <t>CNC operater / CNC operaterka DO (442703) 3 g.</t>
  </si>
  <si>
    <t>Elektroinstalater - JMO (042153) 3 g.</t>
  </si>
  <si>
    <t>Frizer (250333) 3 g.</t>
  </si>
  <si>
    <t>Kuhar - JMO (071253) 3 g.</t>
  </si>
  <si>
    <t>Poljoprivredni gospodarstvenik (081603) 3 g.</t>
  </si>
  <si>
    <t>Slastičar - JMO (071453) 3 g.</t>
  </si>
  <si>
    <t>Soboslikar ličilac dekorater DO (440353) 3 g.</t>
  </si>
  <si>
    <t>Stolar (121133) 3 g.</t>
  </si>
  <si>
    <t>Strojarski računalni tehničar  (015324) 4 g.</t>
  </si>
  <si>
    <t>Strojobravar - JMO (013553) 3 g.</t>
  </si>
  <si>
    <t>Škola: Srednja škola Dalj (2,00, 40)</t>
  </si>
  <si>
    <t>Škola: Srednja škola Donji Miholjac (5,00, 100)</t>
  </si>
  <si>
    <t>Strojobravar (013533) 3 g.</t>
  </si>
  <si>
    <t>Tokar (013133) 3 g.</t>
  </si>
  <si>
    <t>Turističko-hotelijerski komercijalist (070204) 4 g.</t>
  </si>
  <si>
    <t>Škola: Srednja škola Isidora Kršnjavoga Našice (11,00, 238)</t>
  </si>
  <si>
    <t>c</t>
  </si>
  <si>
    <t>Bravar - JMO (014153) 3 g.</t>
  </si>
  <si>
    <t>b</t>
  </si>
  <si>
    <t>Instalater kućnih instalacija - JMO  (014853) 3 g.</t>
  </si>
  <si>
    <t>d</t>
  </si>
  <si>
    <t>Slastičar  (092533) 3 g.</t>
  </si>
  <si>
    <t>Soboslikar-ličilac - JMO (260353) 3 g.</t>
  </si>
  <si>
    <t>Škola: Srednja škola Josipa Kozarca Đurđenovac (3,00, 49)</t>
  </si>
  <si>
    <t>Bačvar (121633) 3 g.</t>
  </si>
  <si>
    <t>Pomoćni stolar - TES (128193) 3 g.</t>
  </si>
  <si>
    <t>Šumarski tehničar (110104) 4 g.</t>
  </si>
  <si>
    <t>Škola: Srednja škola Valpovo (6,00, 128)</t>
  </si>
  <si>
    <t>Elektromehaničar IG 3 g. (041203)</t>
  </si>
  <si>
    <t>Industrijski mehaničar IG 3 g. (012103)</t>
  </si>
  <si>
    <t>Škola: Strojarska tehnička škola Osijek (7,00, 164)</t>
  </si>
  <si>
    <t>Autolimar (014033) 3 g.</t>
  </si>
  <si>
    <t>Instalater grijanja i klimatizacije (013633) 3 g.</t>
  </si>
  <si>
    <t>Plinoinstalater (013733) 3 g.</t>
  </si>
  <si>
    <t>Tehničar za energetiku (010404) 4 g.</t>
  </si>
  <si>
    <t>Tehničar za vozila i vozna sredstva  (011224) 4 g.</t>
  </si>
  <si>
    <t>Vodoinstalater (013833) 3 g.</t>
  </si>
  <si>
    <t>Škola: Škola primijenjene umjetnosti i dizajna Osijek (4,00, 96)</t>
  </si>
  <si>
    <t>Likovna umjetnost i dizajn do izbora zanimanja (300100) 4 g.</t>
  </si>
  <si>
    <t>Škola: Tehnička škola i prirodoslovna gimnazija Ruđera Boškovića, Osijek (5,00, 108)</t>
  </si>
  <si>
    <t>Grafički tehničar pripreme (210204) 4 g.</t>
  </si>
  <si>
    <t>Grafički tehničar tiska (210304) 4 g.</t>
  </si>
  <si>
    <t>Kemijski tehničar (200104) 4 g.</t>
  </si>
  <si>
    <t>Kozmetičar  (250204) 4 g.</t>
  </si>
  <si>
    <t>Prirodoslovna gimnazija (320804) 4 g.</t>
  </si>
  <si>
    <t>Škola: Trgovačka i komercijalna škola Davor Milas, Osijek (3,00, 60)</t>
  </si>
  <si>
    <t>Škola: Ugostiteljsko-turistička škola, Osijek (7,00, 156)</t>
  </si>
  <si>
    <t>Slobodna mjesta nakon ljetnog roka</t>
  </si>
  <si>
    <t xml:space="preserve">Slobodna mjesta </t>
  </si>
  <si>
    <t>Postotak slobodnih mjesta</t>
  </si>
  <si>
    <t>Postotak popunjenosti</t>
  </si>
  <si>
    <t>Struktura upisa u 1. razred srednje škole 2022./23. prema Odluci Ministarstva znanosti i obrazovanja</t>
  </si>
  <si>
    <t>Slobodna mjesta nakon ljetnog roka po školama</t>
  </si>
  <si>
    <t>Slobodna mjesta nakon ljetnog roka po programima</t>
  </si>
  <si>
    <t>Slobodna mjesta nakon ljetnog roka po gimnazijskim programima</t>
  </si>
  <si>
    <t>Slobodna mjesta nakon ljetnog roka po strukovnim programima</t>
  </si>
  <si>
    <t>Ukupno gimnazijski programi</t>
  </si>
  <si>
    <t>Ukupno strukovni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</si>
</sst>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/>
    <xf numFmtId="0" fontId="2" fillId="0" borderId="14" xfId="0" applyFont="1" applyBorder="1" applyAlignment="1">
      <alignment horizontal="left" vertical="top" wrapText="1"/>
    </xf>
    <xf numFmtId="1" fontId="2" fillId="0" borderId="18" xfId="0" applyNumberFormat="1" applyFont="1" applyBorder="1" applyAlignment="1">
      <alignment horizontal="right" vertical="top" wrapText="1"/>
    </xf>
    <xf numFmtId="1" fontId="2" fillId="0" borderId="14" xfId="0" applyNumberFormat="1" applyFont="1" applyBorder="1" applyAlignment="1">
      <alignment horizontal="righ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right" vertical="top" wrapText="1"/>
    </xf>
    <xf numFmtId="0" fontId="0" fillId="2" borderId="11" xfId="0" applyFill="1" applyBorder="1"/>
    <xf numFmtId="0" fontId="2" fillId="2" borderId="12" xfId="0" applyFont="1" applyFill="1" applyBorder="1" applyAlignment="1">
      <alignment horizontal="righ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right" vertical="top" wrapText="1"/>
    </xf>
    <xf numFmtId="0" fontId="0" fillId="0" borderId="21" xfId="0" applyBorder="1"/>
    <xf numFmtId="0" fontId="0" fillId="0" borderId="13" xfId="0" applyBorder="1" applyAlignment="1">
      <alignment horizontal="right" vertical="top" wrapText="1"/>
    </xf>
    <xf numFmtId="0" fontId="0" fillId="0" borderId="21" xfId="0" applyBorder="1" applyAlignment="1">
      <alignment horizontal="left" vertical="top" wrapText="1"/>
    </xf>
    <xf numFmtId="0" fontId="0" fillId="0" borderId="20" xfId="0" applyBorder="1"/>
    <xf numFmtId="0" fontId="0" fillId="0" borderId="13" xfId="0" applyBorder="1"/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right" vertical="top" wrapText="1"/>
    </xf>
    <xf numFmtId="0" fontId="0" fillId="0" borderId="25" xfId="0" applyBorder="1"/>
    <xf numFmtId="0" fontId="0" fillId="0" borderId="26" xfId="0" applyBorder="1" applyAlignment="1">
      <alignment horizontal="right" vertical="top" wrapText="1"/>
    </xf>
    <xf numFmtId="0" fontId="0" fillId="0" borderId="25" xfId="0" applyBorder="1" applyAlignment="1">
      <alignment horizontal="left" vertical="top" wrapText="1"/>
    </xf>
    <xf numFmtId="1" fontId="2" fillId="2" borderId="10" xfId="0" applyNumberFormat="1" applyFont="1" applyFill="1" applyBorder="1" applyAlignment="1">
      <alignment horizontal="right" vertical="top" wrapText="1"/>
    </xf>
    <xf numFmtId="0" fontId="0" fillId="0" borderId="19" xfId="0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right" vertical="top" wrapText="1"/>
    </xf>
    <xf numFmtId="0" fontId="0" fillId="2" borderId="31" xfId="0" applyFill="1" applyBorder="1"/>
    <xf numFmtId="0" fontId="2" fillId="2" borderId="32" xfId="0" applyFont="1" applyFill="1" applyBorder="1" applyAlignment="1">
      <alignment horizontal="right" vertical="top" wrapText="1"/>
    </xf>
    <xf numFmtId="0" fontId="0" fillId="0" borderId="14" xfId="0" applyBorder="1"/>
    <xf numFmtId="1" fontId="2" fillId="0" borderId="15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1" fontId="2" fillId="0" borderId="14" xfId="0" applyNumberFormat="1" applyFont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2" fillId="2" borderId="32" xfId="0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left" vertical="top" wrapText="1"/>
    </xf>
    <xf numFmtId="10" fontId="0" fillId="0" borderId="0" xfId="0" applyNumberFormat="1"/>
    <xf numFmtId="10" fontId="0" fillId="0" borderId="0" xfId="0" applyNumberFormat="1" applyAlignment="1">
      <alignment horizontal="center"/>
    </xf>
    <xf numFmtId="10" fontId="2" fillId="0" borderId="18" xfId="0" applyNumberFormat="1" applyFont="1" applyBorder="1" applyAlignment="1">
      <alignment horizontal="center" vertical="top" wrapText="1"/>
    </xf>
    <xf numFmtId="10" fontId="0" fillId="2" borderId="28" xfId="0" applyNumberFormat="1" applyFill="1" applyBorder="1" applyAlignment="1">
      <alignment horizontal="center"/>
    </xf>
    <xf numFmtId="10" fontId="0" fillId="0" borderId="22" xfId="0" applyNumberFormat="1" applyBorder="1" applyAlignment="1">
      <alignment horizontal="center"/>
    </xf>
    <xf numFmtId="10" fontId="0" fillId="0" borderId="22" xfId="0" applyNumberFormat="1" applyBorder="1" applyAlignment="1">
      <alignment horizontal="center" vertical="top" wrapText="1"/>
    </xf>
    <xf numFmtId="10" fontId="0" fillId="0" borderId="27" xfId="0" applyNumberFormat="1" applyBorder="1" applyAlignment="1">
      <alignment horizontal="center"/>
    </xf>
    <xf numFmtId="10" fontId="0" fillId="0" borderId="27" xfId="0" applyNumberFormat="1" applyBorder="1" applyAlignment="1">
      <alignment horizontal="center" vertical="top" wrapText="1"/>
    </xf>
    <xf numFmtId="10" fontId="0" fillId="2" borderId="34" xfId="0" applyNumberFormat="1" applyFill="1" applyBorder="1" applyAlignment="1">
      <alignment horizontal="center"/>
    </xf>
    <xf numFmtId="10" fontId="2" fillId="0" borderId="14" xfId="0" applyNumberFormat="1" applyFont="1" applyBorder="1" applyAlignment="1">
      <alignment horizontal="center" vertical="top" wrapText="1"/>
    </xf>
    <xf numFmtId="10" fontId="2" fillId="2" borderId="12" xfId="0" applyNumberFormat="1" applyFont="1" applyFill="1" applyBorder="1" applyAlignment="1">
      <alignment horizontal="center" vertical="top" wrapText="1"/>
    </xf>
    <xf numFmtId="10" fontId="0" fillId="0" borderId="13" xfId="0" applyNumberFormat="1" applyBorder="1" applyAlignment="1">
      <alignment horizontal="center" vertical="top" wrapText="1"/>
    </xf>
    <xf numFmtId="10" fontId="0" fillId="0" borderId="26" xfId="0" applyNumberFormat="1" applyBorder="1" applyAlignment="1">
      <alignment horizontal="center" vertical="top" wrapText="1"/>
    </xf>
    <xf numFmtId="10" fontId="0" fillId="0" borderId="13" xfId="0" applyNumberFormat="1" applyBorder="1" applyAlignment="1">
      <alignment horizontal="center"/>
    </xf>
    <xf numFmtId="10" fontId="2" fillId="2" borderId="32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 wrapText="1"/>
    </xf>
    <xf numFmtId="1" fontId="2" fillId="0" borderId="6" xfId="0" applyNumberFormat="1" applyFont="1" applyBorder="1" applyAlignment="1">
      <alignment horizontal="right" vertical="top" wrapText="1"/>
    </xf>
    <xf numFmtId="1" fontId="2" fillId="0" borderId="38" xfId="0" applyNumberFormat="1" applyFont="1" applyBorder="1" applyAlignment="1">
      <alignment horizontal="right" vertical="top" wrapText="1"/>
    </xf>
    <xf numFmtId="10" fontId="2" fillId="0" borderId="6" xfId="0" applyNumberFormat="1" applyFont="1" applyBorder="1" applyAlignment="1">
      <alignment horizontal="center" vertical="top" wrapText="1"/>
    </xf>
    <xf numFmtId="10" fontId="2" fillId="0" borderId="38" xfId="0" applyNumberFormat="1" applyFont="1" applyBorder="1" applyAlignment="1">
      <alignment horizontal="center" vertical="top" wrapText="1"/>
    </xf>
    <xf numFmtId="1" fontId="2" fillId="0" borderId="38" xfId="0" applyNumberFormat="1" applyFont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1" fontId="2" fillId="0" borderId="18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1" fontId="2" fillId="0" borderId="39" xfId="0" applyNumberFormat="1" applyFont="1" applyBorder="1" applyAlignment="1">
      <alignment horizontal="center" vertical="top" wrapText="1"/>
    </xf>
    <xf numFmtId="10" fontId="2" fillId="0" borderId="40" xfId="0" applyNumberFormat="1" applyFont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top" wrapText="1"/>
    </xf>
    <xf numFmtId="10" fontId="2" fillId="0" borderId="16" xfId="0" applyNumberFormat="1" applyFont="1" applyBorder="1" applyAlignment="1">
      <alignment horizontal="center" vertical="top" wrapText="1"/>
    </xf>
    <xf numFmtId="1" fontId="2" fillId="0" borderId="17" xfId="0" applyNumberFormat="1" applyFont="1" applyBorder="1" applyAlignment="1">
      <alignment horizontal="center" vertical="top" wrapText="1"/>
    </xf>
    <xf numFmtId="0" fontId="2" fillId="3" borderId="14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1" fontId="2" fillId="3" borderId="35" xfId="0" applyNumberFormat="1" applyFont="1" applyFill="1" applyBorder="1" applyAlignment="1">
      <alignment horizontal="center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10" fontId="2" fillId="3" borderId="35" xfId="0" applyNumberFormat="1" applyFont="1" applyFill="1" applyBorder="1" applyAlignment="1">
      <alignment horizontal="center" vertical="top" wrapText="1"/>
    </xf>
    <xf numFmtId="10" fontId="1" fillId="0" borderId="31" xfId="0" applyNumberFormat="1" applyFont="1" applyFill="1" applyBorder="1" applyAlignment="1">
      <alignment horizontal="center" vertical="center"/>
    </xf>
    <xf numFmtId="10" fontId="4" fillId="0" borderId="32" xfId="0" applyNumberFormat="1" applyFont="1" applyFill="1" applyBorder="1" applyAlignment="1">
      <alignment horizontal="center" vertical="center" wrapText="1"/>
    </xf>
    <xf numFmtId="10" fontId="1" fillId="0" borderId="21" xfId="0" applyNumberFormat="1" applyFont="1" applyFill="1" applyBorder="1" applyAlignment="1">
      <alignment horizontal="center" vertical="center"/>
    </xf>
    <xf numFmtId="10" fontId="4" fillId="0" borderId="13" xfId="0" applyNumberFormat="1" applyFont="1" applyFill="1" applyBorder="1" applyAlignment="1">
      <alignment horizontal="center" vertical="center" wrapText="1"/>
    </xf>
    <xf numFmtId="10" fontId="1" fillId="0" borderId="25" xfId="0" applyNumberFormat="1" applyFont="1" applyFill="1" applyBorder="1" applyAlignment="1">
      <alignment horizontal="center" vertical="center"/>
    </xf>
    <xf numFmtId="10" fontId="4" fillId="0" borderId="26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" fontId="2" fillId="0" borderId="35" xfId="0" applyNumberFormat="1" applyFont="1" applyBorder="1" applyAlignment="1">
      <alignment horizontal="right" vertical="top" wrapText="1"/>
    </xf>
    <xf numFmtId="1" fontId="2" fillId="0" borderId="40" xfId="0" applyNumberFormat="1" applyFont="1" applyBorder="1" applyAlignment="1">
      <alignment horizontal="right" vertical="top" wrapText="1"/>
    </xf>
    <xf numFmtId="0" fontId="2" fillId="0" borderId="23" xfId="0" applyFont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right" vertical="top" wrapText="1"/>
    </xf>
    <xf numFmtId="0" fontId="0" fillId="2" borderId="43" xfId="0" applyFill="1" applyBorder="1"/>
    <xf numFmtId="0" fontId="2" fillId="2" borderId="42" xfId="0" applyFont="1" applyFill="1" applyBorder="1" applyAlignment="1">
      <alignment horizontal="right" vertical="top" wrapText="1"/>
    </xf>
    <xf numFmtId="10" fontId="0" fillId="2" borderId="45" xfId="0" applyNumberFormat="1" applyFill="1" applyBorder="1" applyAlignment="1">
      <alignment horizontal="center"/>
    </xf>
    <xf numFmtId="10" fontId="2" fillId="2" borderId="42" xfId="0" applyNumberFormat="1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10" fontId="0" fillId="0" borderId="14" xfId="0" applyNumberFormat="1" applyFill="1" applyBorder="1" applyAlignment="1">
      <alignment horizontal="center"/>
    </xf>
    <xf numFmtId="10" fontId="2" fillId="0" borderId="14" xfId="0" applyNumberFormat="1" applyFont="1" applyFill="1" applyBorder="1" applyAlignment="1">
      <alignment horizontal="center" vertical="top" wrapText="1"/>
    </xf>
    <xf numFmtId="10" fontId="0" fillId="2" borderId="46" xfId="0" applyNumberFormat="1" applyFill="1" applyBorder="1" applyAlignment="1">
      <alignment horizontal="center"/>
    </xf>
    <xf numFmtId="10" fontId="2" fillId="2" borderId="37" xfId="0" applyNumberFormat="1" applyFont="1" applyFill="1" applyBorder="1" applyAlignment="1">
      <alignment horizontal="center" vertical="top" wrapText="1"/>
    </xf>
    <xf numFmtId="10" fontId="0" fillId="2" borderId="22" xfId="0" applyNumberFormat="1" applyFill="1" applyBorder="1" applyAlignment="1">
      <alignment horizontal="center"/>
    </xf>
    <xf numFmtId="10" fontId="2" fillId="2" borderId="13" xfId="0" applyNumberFormat="1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10" fontId="2" fillId="0" borderId="11" xfId="0" applyNumberFormat="1" applyFont="1" applyBorder="1" applyAlignment="1">
      <alignment horizontal="center" vertical="top" wrapText="1"/>
    </xf>
    <xf numFmtId="10" fontId="2" fillId="0" borderId="25" xfId="0" applyNumberFormat="1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pane xSplit="1" ySplit="5" topLeftCell="B6" activePane="bottomRight" state="frozen"/>
      <selection pane="topRight" activeCell="B1" sqref="B1"/>
      <selection pane="bottomLeft" activeCell="A9" sqref="A9"/>
      <selection pane="bottomRight" sqref="A1:F3"/>
    </sheetView>
  </sheetViews>
  <sheetFormatPr defaultRowHeight="15" x14ac:dyDescent="0.25"/>
  <cols>
    <col min="1" max="1" width="39.140625" style="62" customWidth="1"/>
    <col min="2" max="2" width="7.7109375" customWidth="1"/>
    <col min="5" max="5" width="14" customWidth="1"/>
    <col min="6" max="6" width="14.5703125" customWidth="1"/>
  </cols>
  <sheetData>
    <row r="1" spans="1:6" x14ac:dyDescent="0.25">
      <c r="A1" s="110" t="s">
        <v>136</v>
      </c>
      <c r="B1" s="111"/>
      <c r="C1" s="111"/>
      <c r="D1" s="111"/>
      <c r="E1" s="111"/>
      <c r="F1" s="112"/>
    </row>
    <row r="2" spans="1:6" x14ac:dyDescent="0.25">
      <c r="A2" s="113"/>
      <c r="B2" s="114"/>
      <c r="C2" s="114"/>
      <c r="D2" s="114"/>
      <c r="E2" s="114"/>
      <c r="F2" s="115"/>
    </row>
    <row r="3" spans="1:6" ht="15.75" thickBot="1" x14ac:dyDescent="0.3">
      <c r="A3" s="116"/>
      <c r="B3" s="117"/>
      <c r="C3" s="117"/>
      <c r="D3" s="117"/>
      <c r="E3" s="117"/>
      <c r="F3" s="118"/>
    </row>
    <row r="4" spans="1:6" ht="109.5" customHeight="1" thickBot="1" x14ac:dyDescent="0.3">
      <c r="B4" s="105" t="s">
        <v>135</v>
      </c>
      <c r="C4" s="106"/>
      <c r="D4" s="107" t="s">
        <v>131</v>
      </c>
      <c r="E4" s="108"/>
      <c r="F4" s="109"/>
    </row>
    <row r="5" spans="1:6" ht="15.75" thickBot="1" x14ac:dyDescent="0.3">
      <c r="A5" s="75" t="s">
        <v>7</v>
      </c>
      <c r="B5" s="76">
        <f>SUM(B7,B8,B9,B10,B11,B12,B13,B14,B15,B16,B17,B18,B19,B20,B21,B22,B23,B24,B25,B26,B27,B28,B29,B30,B31,B32)</f>
        <v>137</v>
      </c>
      <c r="C5" s="77">
        <f>SUM(C7,C8,C9,C10,C11,C12,C13,C14,C15,C16,C17,C18,C19,C20,C21,C22,C23,C24,C25,C26,C27,C28,C29,C30,C31,C32)</f>
        <v>2966</v>
      </c>
      <c r="D5" s="76">
        <v>392</v>
      </c>
      <c r="E5" s="78">
        <f>D5/C5</f>
        <v>0.13216453135536074</v>
      </c>
      <c r="F5" s="79">
        <f>100%-E5</f>
        <v>0.86783546864463923</v>
      </c>
    </row>
    <row r="6" spans="1:6" ht="45.75" thickBot="1" x14ac:dyDescent="0.3">
      <c r="A6" s="2" t="s">
        <v>0</v>
      </c>
      <c r="B6" s="61" t="s">
        <v>4</v>
      </c>
      <c r="C6" s="74" t="s">
        <v>6</v>
      </c>
      <c r="D6" s="63" t="s">
        <v>132</v>
      </c>
      <c r="E6" s="73" t="s">
        <v>133</v>
      </c>
      <c r="F6" s="64" t="s">
        <v>134</v>
      </c>
    </row>
    <row r="7" spans="1:6" ht="30" x14ac:dyDescent="0.25">
      <c r="A7" s="58" t="s">
        <v>27</v>
      </c>
      <c r="B7" s="65">
        <v>7</v>
      </c>
      <c r="C7" s="66">
        <v>164</v>
      </c>
      <c r="D7" s="65">
        <v>0</v>
      </c>
      <c r="E7" s="80">
        <f t="shared" ref="E7:E32" si="0">D7/C7</f>
        <v>0</v>
      </c>
      <c r="F7" s="81">
        <f t="shared" ref="F7:F32" si="1">100%-E7</f>
        <v>1</v>
      </c>
    </row>
    <row r="8" spans="1:6" ht="30" x14ac:dyDescent="0.25">
      <c r="A8" s="59" t="s">
        <v>34</v>
      </c>
      <c r="B8" s="67">
        <v>4</v>
      </c>
      <c r="C8" s="68">
        <v>80</v>
      </c>
      <c r="D8" s="67">
        <v>0</v>
      </c>
      <c r="E8" s="82">
        <f t="shared" si="0"/>
        <v>0</v>
      </c>
      <c r="F8" s="83">
        <f t="shared" si="1"/>
        <v>1</v>
      </c>
    </row>
    <row r="9" spans="1:6" ht="30" x14ac:dyDescent="0.25">
      <c r="A9" s="59" t="s">
        <v>39</v>
      </c>
      <c r="B9" s="67">
        <v>2</v>
      </c>
      <c r="C9" s="68">
        <v>42</v>
      </c>
      <c r="D9" s="67">
        <v>0</v>
      </c>
      <c r="E9" s="82">
        <f t="shared" si="0"/>
        <v>0</v>
      </c>
      <c r="F9" s="83">
        <f t="shared" si="1"/>
        <v>1</v>
      </c>
    </row>
    <row r="10" spans="1:6" ht="30" x14ac:dyDescent="0.25">
      <c r="A10" s="59" t="s">
        <v>42</v>
      </c>
      <c r="B10" s="69">
        <v>4</v>
      </c>
      <c r="C10" s="68">
        <v>96</v>
      </c>
      <c r="D10" s="69">
        <v>0</v>
      </c>
      <c r="E10" s="82">
        <f t="shared" si="0"/>
        <v>0</v>
      </c>
      <c r="F10" s="83">
        <f t="shared" si="1"/>
        <v>1</v>
      </c>
    </row>
    <row r="11" spans="1:6" x14ac:dyDescent="0.25">
      <c r="A11" s="59" t="s">
        <v>52</v>
      </c>
      <c r="B11" s="67">
        <v>5</v>
      </c>
      <c r="C11" s="68">
        <v>120</v>
      </c>
      <c r="D11" s="67">
        <v>0</v>
      </c>
      <c r="E11" s="82">
        <f t="shared" si="0"/>
        <v>0</v>
      </c>
      <c r="F11" s="83">
        <f t="shared" si="1"/>
        <v>1</v>
      </c>
    </row>
    <row r="12" spans="1:6" x14ac:dyDescent="0.25">
      <c r="A12" s="59" t="s">
        <v>53</v>
      </c>
      <c r="B12" s="67">
        <v>6</v>
      </c>
      <c r="C12" s="68">
        <v>150</v>
      </c>
      <c r="D12" s="67">
        <v>0</v>
      </c>
      <c r="E12" s="82">
        <f t="shared" si="0"/>
        <v>0</v>
      </c>
      <c r="F12" s="83">
        <f t="shared" si="1"/>
        <v>1</v>
      </c>
    </row>
    <row r="13" spans="1:6" x14ac:dyDescent="0.25">
      <c r="A13" s="59" t="s">
        <v>54</v>
      </c>
      <c r="B13" s="67">
        <v>6</v>
      </c>
      <c r="C13" s="68">
        <v>144</v>
      </c>
      <c r="D13" s="67">
        <v>0</v>
      </c>
      <c r="E13" s="82">
        <f t="shared" si="0"/>
        <v>0</v>
      </c>
      <c r="F13" s="83">
        <f t="shared" si="1"/>
        <v>1</v>
      </c>
    </row>
    <row r="14" spans="1:6" ht="30" x14ac:dyDescent="0.25">
      <c r="A14" s="59" t="s">
        <v>73</v>
      </c>
      <c r="B14" s="67">
        <v>3</v>
      </c>
      <c r="C14" s="68">
        <v>72</v>
      </c>
      <c r="D14" s="67">
        <v>0</v>
      </c>
      <c r="E14" s="82">
        <f t="shared" si="0"/>
        <v>0</v>
      </c>
      <c r="F14" s="83">
        <f t="shared" si="1"/>
        <v>1</v>
      </c>
    </row>
    <row r="15" spans="1:6" ht="30" x14ac:dyDescent="0.25">
      <c r="A15" s="59" t="s">
        <v>114</v>
      </c>
      <c r="B15" s="67">
        <v>7</v>
      </c>
      <c r="C15" s="68">
        <v>164</v>
      </c>
      <c r="D15" s="67">
        <v>0</v>
      </c>
      <c r="E15" s="82">
        <f t="shared" si="0"/>
        <v>0</v>
      </c>
      <c r="F15" s="83">
        <f t="shared" si="1"/>
        <v>1</v>
      </c>
    </row>
    <row r="16" spans="1:6" ht="45" x14ac:dyDescent="0.25">
      <c r="A16" s="59" t="s">
        <v>123</v>
      </c>
      <c r="B16" s="67">
        <v>5</v>
      </c>
      <c r="C16" s="68">
        <v>108</v>
      </c>
      <c r="D16" s="67">
        <v>0</v>
      </c>
      <c r="E16" s="82">
        <f t="shared" si="0"/>
        <v>0</v>
      </c>
      <c r="F16" s="83">
        <f t="shared" si="1"/>
        <v>1</v>
      </c>
    </row>
    <row r="17" spans="1:6" x14ac:dyDescent="0.25">
      <c r="A17" s="59" t="s">
        <v>58</v>
      </c>
      <c r="B17" s="69">
        <v>7</v>
      </c>
      <c r="C17" s="68">
        <v>99</v>
      </c>
      <c r="D17" s="69">
        <v>4</v>
      </c>
      <c r="E17" s="82">
        <f t="shared" si="0"/>
        <v>4.0404040404040407E-2</v>
      </c>
      <c r="F17" s="83">
        <f t="shared" si="1"/>
        <v>0.95959595959595956</v>
      </c>
    </row>
    <row r="18" spans="1:6" ht="30" x14ac:dyDescent="0.25">
      <c r="A18" s="59" t="s">
        <v>129</v>
      </c>
      <c r="B18" s="67">
        <v>3</v>
      </c>
      <c r="C18" s="68">
        <v>60</v>
      </c>
      <c r="D18" s="67">
        <v>3</v>
      </c>
      <c r="E18" s="82">
        <f t="shared" si="0"/>
        <v>0.05</v>
      </c>
      <c r="F18" s="83">
        <f t="shared" si="1"/>
        <v>0.95</v>
      </c>
    </row>
    <row r="19" spans="1:6" x14ac:dyDescent="0.25">
      <c r="A19" s="59" t="s">
        <v>50</v>
      </c>
      <c r="B19" s="67">
        <v>6</v>
      </c>
      <c r="C19" s="68">
        <v>144</v>
      </c>
      <c r="D19" s="67">
        <v>8</v>
      </c>
      <c r="E19" s="82">
        <f t="shared" si="0"/>
        <v>5.5555555555555552E-2</v>
      </c>
      <c r="F19" s="83">
        <f t="shared" si="1"/>
        <v>0.94444444444444442</v>
      </c>
    </row>
    <row r="20" spans="1:6" ht="30" x14ac:dyDescent="0.25">
      <c r="A20" s="59" t="s">
        <v>99</v>
      </c>
      <c r="B20" s="67">
        <v>12</v>
      </c>
      <c r="C20" s="68">
        <v>254</v>
      </c>
      <c r="D20" s="67">
        <v>20</v>
      </c>
      <c r="E20" s="82">
        <f t="shared" si="0"/>
        <v>7.874015748031496E-2</v>
      </c>
      <c r="F20" s="83">
        <f t="shared" si="1"/>
        <v>0.92125984251968507</v>
      </c>
    </row>
    <row r="21" spans="1:6" ht="30" x14ac:dyDescent="0.25">
      <c r="A21" s="59" t="s">
        <v>81</v>
      </c>
      <c r="B21" s="69">
        <v>9</v>
      </c>
      <c r="C21" s="68">
        <v>186</v>
      </c>
      <c r="D21" s="69">
        <v>16</v>
      </c>
      <c r="E21" s="82">
        <f t="shared" si="0"/>
        <v>8.6021505376344093E-2</v>
      </c>
      <c r="F21" s="83">
        <f t="shared" si="1"/>
        <v>0.91397849462365588</v>
      </c>
    </row>
    <row r="22" spans="1:6" ht="30" x14ac:dyDescent="0.25">
      <c r="A22" s="59" t="s">
        <v>20</v>
      </c>
      <c r="B22" s="67">
        <v>6</v>
      </c>
      <c r="C22" s="68">
        <v>132</v>
      </c>
      <c r="D22" s="67">
        <v>14</v>
      </c>
      <c r="E22" s="82">
        <f t="shared" si="0"/>
        <v>0.10606060606060606</v>
      </c>
      <c r="F22" s="83">
        <f t="shared" si="1"/>
        <v>0.89393939393939392</v>
      </c>
    </row>
    <row r="23" spans="1:6" ht="30" x14ac:dyDescent="0.25">
      <c r="A23" s="59" t="s">
        <v>130</v>
      </c>
      <c r="B23" s="67">
        <v>8</v>
      </c>
      <c r="C23" s="68">
        <v>168</v>
      </c>
      <c r="D23" s="67">
        <v>19</v>
      </c>
      <c r="E23" s="82">
        <f t="shared" si="0"/>
        <v>0.1130952380952381</v>
      </c>
      <c r="F23" s="83">
        <f t="shared" si="1"/>
        <v>0.88690476190476186</v>
      </c>
    </row>
    <row r="24" spans="1:6" ht="30" x14ac:dyDescent="0.25">
      <c r="A24" s="59" t="s">
        <v>121</v>
      </c>
      <c r="B24" s="67">
        <v>4</v>
      </c>
      <c r="C24" s="68">
        <v>96</v>
      </c>
      <c r="D24" s="67">
        <v>12</v>
      </c>
      <c r="E24" s="82">
        <f t="shared" si="0"/>
        <v>0.125</v>
      </c>
      <c r="F24" s="83">
        <f t="shared" si="1"/>
        <v>0.875</v>
      </c>
    </row>
    <row r="25" spans="1:6" ht="30" x14ac:dyDescent="0.25">
      <c r="A25" s="59" t="s">
        <v>22</v>
      </c>
      <c r="B25" s="67">
        <v>5</v>
      </c>
      <c r="C25" s="68">
        <v>100</v>
      </c>
      <c r="D25" s="67">
        <v>15</v>
      </c>
      <c r="E25" s="82">
        <f t="shared" si="0"/>
        <v>0.15</v>
      </c>
      <c r="F25" s="83">
        <f t="shared" si="1"/>
        <v>0.85</v>
      </c>
    </row>
    <row r="26" spans="1:6" ht="30" x14ac:dyDescent="0.25">
      <c r="A26" s="59" t="s">
        <v>77</v>
      </c>
      <c r="B26" s="67">
        <v>5</v>
      </c>
      <c r="C26" s="68">
        <v>114</v>
      </c>
      <c r="D26" s="67">
        <v>28</v>
      </c>
      <c r="E26" s="82">
        <f t="shared" si="0"/>
        <v>0.24561403508771928</v>
      </c>
      <c r="F26" s="83">
        <f t="shared" si="1"/>
        <v>0.75438596491228072</v>
      </c>
    </row>
    <row r="27" spans="1:6" x14ac:dyDescent="0.25">
      <c r="A27" s="59" t="s">
        <v>111</v>
      </c>
      <c r="B27" s="67">
        <v>6</v>
      </c>
      <c r="C27" s="68">
        <v>128</v>
      </c>
      <c r="D27" s="67">
        <v>32</v>
      </c>
      <c r="E27" s="82">
        <f t="shared" si="0"/>
        <v>0.25</v>
      </c>
      <c r="F27" s="83">
        <f t="shared" si="1"/>
        <v>0.75</v>
      </c>
    </row>
    <row r="28" spans="1:6" ht="30" x14ac:dyDescent="0.25">
      <c r="A28" s="59" t="s">
        <v>95</v>
      </c>
      <c r="B28" s="67">
        <v>5</v>
      </c>
      <c r="C28" s="68">
        <v>100</v>
      </c>
      <c r="D28" s="67">
        <v>28</v>
      </c>
      <c r="E28" s="82">
        <f t="shared" si="0"/>
        <v>0.28000000000000003</v>
      </c>
      <c r="F28" s="83">
        <f t="shared" si="1"/>
        <v>0.72</v>
      </c>
    </row>
    <row r="29" spans="1:6" ht="30" x14ac:dyDescent="0.25">
      <c r="A29" s="59" t="s">
        <v>8</v>
      </c>
      <c r="B29" s="67">
        <v>5</v>
      </c>
      <c r="C29" s="68">
        <v>108</v>
      </c>
      <c r="D29" s="67">
        <v>42</v>
      </c>
      <c r="E29" s="82">
        <f t="shared" si="0"/>
        <v>0.3888888888888889</v>
      </c>
      <c r="F29" s="83">
        <f t="shared" si="1"/>
        <v>0.61111111111111116</v>
      </c>
    </row>
    <row r="30" spans="1:6" x14ac:dyDescent="0.25">
      <c r="A30" s="59" t="s">
        <v>38</v>
      </c>
      <c r="B30" s="67">
        <v>1</v>
      </c>
      <c r="C30" s="68">
        <v>28</v>
      </c>
      <c r="D30" s="67">
        <v>13</v>
      </c>
      <c r="E30" s="82">
        <f t="shared" si="0"/>
        <v>0.4642857142857143</v>
      </c>
      <c r="F30" s="83">
        <f t="shared" si="1"/>
        <v>0.5357142857142857</v>
      </c>
    </row>
    <row r="31" spans="1:6" ht="30" x14ac:dyDescent="0.25">
      <c r="A31" s="59" t="s">
        <v>107</v>
      </c>
      <c r="B31" s="67">
        <v>3</v>
      </c>
      <c r="C31" s="68">
        <v>49</v>
      </c>
      <c r="D31" s="67">
        <v>28</v>
      </c>
      <c r="E31" s="82">
        <f t="shared" si="0"/>
        <v>0.5714285714285714</v>
      </c>
      <c r="F31" s="83">
        <f t="shared" si="1"/>
        <v>0.4285714285714286</v>
      </c>
    </row>
    <row r="32" spans="1:6" ht="15.75" thickBot="1" x14ac:dyDescent="0.3">
      <c r="A32" s="60" t="s">
        <v>94</v>
      </c>
      <c r="B32" s="70">
        <v>3</v>
      </c>
      <c r="C32" s="71">
        <v>60</v>
      </c>
      <c r="D32" s="70">
        <v>43</v>
      </c>
      <c r="E32" s="84">
        <f t="shared" si="0"/>
        <v>0.71666666666666667</v>
      </c>
      <c r="F32" s="85">
        <f t="shared" si="1"/>
        <v>0.28333333333333333</v>
      </c>
    </row>
  </sheetData>
  <autoFilter ref="A6:F6">
    <sortState ref="A10:G35">
      <sortCondition descending="1" ref="F9"/>
    </sortState>
  </autoFilter>
  <mergeCells count="3">
    <mergeCell ref="B4:C4"/>
    <mergeCell ref="D4:F4"/>
    <mergeCell ref="A1:F3"/>
  </mergeCells>
  <pageMargins left="0.25" right="0.25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5" x14ac:dyDescent="0.25"/>
  <cols>
    <col min="1" max="1" width="47.5703125" customWidth="1"/>
    <col min="2" max="2" width="7" bestFit="1" customWidth="1"/>
    <col min="3" max="3" width="7.42578125" bestFit="1" customWidth="1"/>
    <col min="4" max="4" width="8.140625" bestFit="1" customWidth="1"/>
    <col min="5" max="5" width="9.42578125" customWidth="1"/>
    <col min="6" max="6" width="10.42578125" customWidth="1"/>
    <col min="7" max="7" width="12.85546875" customWidth="1"/>
    <col min="8" max="8" width="18.7109375" customWidth="1"/>
  </cols>
  <sheetData>
    <row r="1" spans="1:8" ht="15" customHeight="1" x14ac:dyDescent="0.25">
      <c r="A1" s="110" t="s">
        <v>137</v>
      </c>
      <c r="B1" s="111"/>
      <c r="C1" s="111"/>
      <c r="D1" s="111"/>
      <c r="E1" s="111"/>
      <c r="F1" s="111"/>
      <c r="G1" s="111"/>
      <c r="H1" s="112"/>
    </row>
    <row r="2" spans="1:8" ht="15" customHeight="1" x14ac:dyDescent="0.25">
      <c r="A2" s="113"/>
      <c r="B2" s="114"/>
      <c r="C2" s="114"/>
      <c r="D2" s="114"/>
      <c r="E2" s="114"/>
      <c r="F2" s="114"/>
      <c r="G2" s="114"/>
      <c r="H2" s="115"/>
    </row>
    <row r="3" spans="1:8" ht="15.75" customHeight="1" thickBot="1" x14ac:dyDescent="0.3">
      <c r="A3" s="116"/>
      <c r="B3" s="117"/>
      <c r="C3" s="117"/>
      <c r="D3" s="117"/>
      <c r="E3" s="117"/>
      <c r="F3" s="117"/>
      <c r="G3" s="117"/>
      <c r="H3" s="118"/>
    </row>
    <row r="4" spans="1:8" ht="79.5" customHeight="1" thickBot="1" x14ac:dyDescent="0.3">
      <c r="B4" s="121" t="s">
        <v>135</v>
      </c>
      <c r="C4" s="122"/>
      <c r="D4" s="123"/>
      <c r="E4" s="124" t="s">
        <v>131</v>
      </c>
      <c r="F4" s="125"/>
      <c r="G4" s="125"/>
      <c r="H4" s="126"/>
    </row>
    <row r="5" spans="1:8" x14ac:dyDescent="0.25">
      <c r="A5" s="119" t="s">
        <v>0</v>
      </c>
      <c r="B5" s="127" t="s">
        <v>4</v>
      </c>
      <c r="C5" s="129" t="s">
        <v>5</v>
      </c>
      <c r="D5" s="131" t="s">
        <v>6</v>
      </c>
      <c r="E5" s="127" t="s">
        <v>132</v>
      </c>
      <c r="F5" s="133" t="s">
        <v>133</v>
      </c>
      <c r="G5" s="133" t="s">
        <v>134</v>
      </c>
      <c r="H5" s="131" t="s">
        <v>2</v>
      </c>
    </row>
    <row r="6" spans="1:8" ht="35.25" customHeight="1" thickBot="1" x14ac:dyDescent="0.3">
      <c r="A6" s="120"/>
      <c r="B6" s="128"/>
      <c r="C6" s="130"/>
      <c r="D6" s="132"/>
      <c r="E6" s="128"/>
      <c r="F6" s="134"/>
      <c r="G6" s="134"/>
      <c r="H6" s="132"/>
    </row>
    <row r="7" spans="1:8" ht="15.75" thickBot="1" x14ac:dyDescent="0.3">
      <c r="A7" s="2" t="s">
        <v>7</v>
      </c>
      <c r="B7" s="53">
        <f>SUM(B8,B17,B21,B27,B34,B38,B40,B43,B50,B53,B55,B57,B61,B75,B79,B87,B105,B109,B118,B135,B141,B148,B160,B162,B168,B171)</f>
        <v>137</v>
      </c>
      <c r="C7" s="53"/>
      <c r="D7" s="54">
        <f>SUM(D8,D17,D21,D27,D34,D38,D40,D43,D50,D53,D55,D57,D61,D75,D79,D87,D105,D109,D118,D135,D141,D148,D160,D162,D168,D171)</f>
        <v>2966</v>
      </c>
      <c r="E7" s="53">
        <v>392</v>
      </c>
      <c r="F7" s="55">
        <f t="shared" ref="F7:F38" si="0">E7/D7</f>
        <v>0.13216453135536074</v>
      </c>
      <c r="G7" s="56">
        <f>100%-F7</f>
        <v>0.86783546864463923</v>
      </c>
      <c r="H7" s="57"/>
    </row>
    <row r="8" spans="1:8" x14ac:dyDescent="0.25">
      <c r="A8" s="5" t="s">
        <v>8</v>
      </c>
      <c r="B8" s="6">
        <v>5</v>
      </c>
      <c r="C8" s="7"/>
      <c r="D8" s="8">
        <v>108</v>
      </c>
      <c r="E8" s="6">
        <v>42</v>
      </c>
      <c r="F8" s="40">
        <f t="shared" si="0"/>
        <v>0.3888888888888889</v>
      </c>
      <c r="G8" s="47">
        <f>100%-F8</f>
        <v>0.61111111111111116</v>
      </c>
      <c r="H8" s="31"/>
    </row>
    <row r="9" spans="1:8" x14ac:dyDescent="0.25">
      <c r="A9" s="9" t="s">
        <v>9</v>
      </c>
      <c r="B9" s="10">
        <v>1</v>
      </c>
      <c r="C9" s="11"/>
      <c r="D9" s="12">
        <v>20</v>
      </c>
      <c r="E9" s="10">
        <v>0</v>
      </c>
      <c r="F9" s="41">
        <f t="shared" si="0"/>
        <v>0</v>
      </c>
      <c r="G9" s="48">
        <f>100%-F9</f>
        <v>1</v>
      </c>
      <c r="H9" s="32"/>
    </row>
    <row r="10" spans="1:8" x14ac:dyDescent="0.25">
      <c r="A10" s="9" t="s">
        <v>10</v>
      </c>
      <c r="B10" s="10">
        <v>0.5</v>
      </c>
      <c r="C10" s="11" t="s">
        <v>11</v>
      </c>
      <c r="D10" s="12">
        <v>10</v>
      </c>
      <c r="E10" s="10">
        <v>4</v>
      </c>
      <c r="F10" s="41">
        <f t="shared" si="0"/>
        <v>0.4</v>
      </c>
      <c r="G10" s="48">
        <f t="shared" ref="G10:G62" si="1">100%-F10</f>
        <v>0.6</v>
      </c>
      <c r="H10" s="32" t="s">
        <v>3</v>
      </c>
    </row>
    <row r="11" spans="1:8" x14ac:dyDescent="0.25">
      <c r="A11" s="9" t="s">
        <v>12</v>
      </c>
      <c r="B11" s="10">
        <v>1</v>
      </c>
      <c r="C11" s="11"/>
      <c r="D11" s="12">
        <v>24</v>
      </c>
      <c r="E11" s="10">
        <v>15</v>
      </c>
      <c r="F11" s="41">
        <f t="shared" si="0"/>
        <v>0.625</v>
      </c>
      <c r="G11" s="48">
        <f t="shared" si="1"/>
        <v>0.375</v>
      </c>
      <c r="H11" s="32" t="s">
        <v>1</v>
      </c>
    </row>
    <row r="12" spans="1:8" x14ac:dyDescent="0.25">
      <c r="A12" s="9" t="s">
        <v>13</v>
      </c>
      <c r="B12" s="10">
        <v>0.25</v>
      </c>
      <c r="C12" s="13" t="s">
        <v>14</v>
      </c>
      <c r="D12" s="12">
        <v>6</v>
      </c>
      <c r="E12" s="10">
        <v>4</v>
      </c>
      <c r="F12" s="42">
        <f t="shared" si="0"/>
        <v>0.66666666666666663</v>
      </c>
      <c r="G12" s="48">
        <f t="shared" si="1"/>
        <v>0.33333333333333337</v>
      </c>
      <c r="H12" s="32" t="s">
        <v>3</v>
      </c>
    </row>
    <row r="13" spans="1:8" x14ac:dyDescent="0.25">
      <c r="A13" s="9" t="s">
        <v>15</v>
      </c>
      <c r="B13" s="10">
        <v>0.5</v>
      </c>
      <c r="C13" s="13" t="s">
        <v>11</v>
      </c>
      <c r="D13" s="12">
        <v>10</v>
      </c>
      <c r="E13" s="10">
        <v>5</v>
      </c>
      <c r="F13" s="42">
        <f t="shared" si="0"/>
        <v>0.5</v>
      </c>
      <c r="G13" s="48">
        <f t="shared" si="1"/>
        <v>0.5</v>
      </c>
      <c r="H13" s="32" t="s">
        <v>3</v>
      </c>
    </row>
    <row r="14" spans="1:8" x14ac:dyDescent="0.25">
      <c r="A14" s="9" t="s">
        <v>16</v>
      </c>
      <c r="B14" s="10">
        <v>0.5</v>
      </c>
      <c r="C14" s="13" t="s">
        <v>14</v>
      </c>
      <c r="D14" s="12">
        <v>12</v>
      </c>
      <c r="E14" s="10">
        <v>5</v>
      </c>
      <c r="F14" s="42">
        <f t="shared" si="0"/>
        <v>0.41666666666666669</v>
      </c>
      <c r="G14" s="48">
        <f t="shared" si="1"/>
        <v>0.58333333333333326</v>
      </c>
      <c r="H14" s="32" t="s">
        <v>3</v>
      </c>
    </row>
    <row r="15" spans="1:8" x14ac:dyDescent="0.25">
      <c r="A15" s="9" t="s">
        <v>17</v>
      </c>
      <c r="B15" s="10">
        <v>0.25</v>
      </c>
      <c r="C15" s="13" t="s">
        <v>14</v>
      </c>
      <c r="D15" s="12">
        <v>6</v>
      </c>
      <c r="E15" s="10">
        <v>4</v>
      </c>
      <c r="F15" s="42">
        <f t="shared" si="0"/>
        <v>0.66666666666666663</v>
      </c>
      <c r="G15" s="48">
        <f t="shared" si="1"/>
        <v>0.33333333333333337</v>
      </c>
      <c r="H15" s="32" t="s">
        <v>3</v>
      </c>
    </row>
    <row r="16" spans="1:8" ht="15.75" thickBot="1" x14ac:dyDescent="0.3">
      <c r="A16" s="16" t="s">
        <v>19</v>
      </c>
      <c r="B16" s="17">
        <v>1</v>
      </c>
      <c r="C16" s="18"/>
      <c r="D16" s="19">
        <v>20</v>
      </c>
      <c r="E16" s="17">
        <v>5</v>
      </c>
      <c r="F16" s="43">
        <f t="shared" si="0"/>
        <v>0.25</v>
      </c>
      <c r="G16" s="49">
        <f t="shared" si="1"/>
        <v>0.75</v>
      </c>
      <c r="H16" s="33"/>
    </row>
    <row r="17" spans="1:8" x14ac:dyDescent="0.25">
      <c r="A17" s="5" t="s">
        <v>20</v>
      </c>
      <c r="B17" s="6">
        <v>6</v>
      </c>
      <c r="C17" s="7"/>
      <c r="D17" s="8">
        <v>132</v>
      </c>
      <c r="E17" s="6">
        <v>14</v>
      </c>
      <c r="F17" s="40">
        <f t="shared" si="0"/>
        <v>0.10606060606060606</v>
      </c>
      <c r="G17" s="47">
        <f t="shared" si="1"/>
        <v>0.89393939393939392</v>
      </c>
      <c r="H17" s="31"/>
    </row>
    <row r="18" spans="1:8" x14ac:dyDescent="0.25">
      <c r="A18" s="9" t="s">
        <v>21</v>
      </c>
      <c r="B18" s="10">
        <v>1</v>
      </c>
      <c r="C18" s="11"/>
      <c r="D18" s="12">
        <v>22</v>
      </c>
      <c r="E18" s="10">
        <v>2</v>
      </c>
      <c r="F18" s="41">
        <f t="shared" si="0"/>
        <v>9.0909090909090912E-2</v>
      </c>
      <c r="G18" s="48">
        <f t="shared" si="1"/>
        <v>0.90909090909090906</v>
      </c>
      <c r="H18" s="32" t="s">
        <v>1</v>
      </c>
    </row>
    <row r="19" spans="1:8" x14ac:dyDescent="0.25">
      <c r="A19" s="9" t="s">
        <v>18</v>
      </c>
      <c r="B19" s="10">
        <v>2</v>
      </c>
      <c r="C19" s="11"/>
      <c r="D19" s="12">
        <v>44</v>
      </c>
      <c r="E19" s="10">
        <v>0</v>
      </c>
      <c r="F19" s="41">
        <f t="shared" si="0"/>
        <v>0</v>
      </c>
      <c r="G19" s="48">
        <f t="shared" si="1"/>
        <v>1</v>
      </c>
      <c r="H19" s="32"/>
    </row>
    <row r="20" spans="1:8" ht="15.75" thickBot="1" x14ac:dyDescent="0.3">
      <c r="A20" s="16" t="s">
        <v>9</v>
      </c>
      <c r="B20" s="17">
        <v>3</v>
      </c>
      <c r="C20" s="18"/>
      <c r="D20" s="19">
        <v>66</v>
      </c>
      <c r="E20" s="17">
        <v>12</v>
      </c>
      <c r="F20" s="43">
        <f t="shared" si="0"/>
        <v>0.18181818181818182</v>
      </c>
      <c r="G20" s="49">
        <f t="shared" si="1"/>
        <v>0.81818181818181812</v>
      </c>
      <c r="H20" s="33" t="s">
        <v>1</v>
      </c>
    </row>
    <row r="21" spans="1:8" ht="30" x14ac:dyDescent="0.25">
      <c r="A21" s="5" t="s">
        <v>22</v>
      </c>
      <c r="B21" s="6">
        <v>5</v>
      </c>
      <c r="C21" s="7"/>
      <c r="D21" s="8">
        <v>100</v>
      </c>
      <c r="E21" s="6">
        <v>15</v>
      </c>
      <c r="F21" s="40">
        <f t="shared" si="0"/>
        <v>0.15</v>
      </c>
      <c r="G21" s="47">
        <f t="shared" si="1"/>
        <v>0.85</v>
      </c>
      <c r="H21" s="31"/>
    </row>
    <row r="22" spans="1:8" x14ac:dyDescent="0.25">
      <c r="A22" s="9" t="s">
        <v>9</v>
      </c>
      <c r="B22" s="10">
        <v>1</v>
      </c>
      <c r="C22" s="11"/>
      <c r="D22" s="12">
        <v>20</v>
      </c>
      <c r="E22" s="10">
        <v>0</v>
      </c>
      <c r="F22" s="41">
        <f t="shared" si="0"/>
        <v>0</v>
      </c>
      <c r="G22" s="48">
        <f t="shared" si="1"/>
        <v>1</v>
      </c>
      <c r="H22" s="32"/>
    </row>
    <row r="23" spans="1:8" x14ac:dyDescent="0.25">
      <c r="A23" s="9" t="s">
        <v>23</v>
      </c>
      <c r="B23" s="10">
        <v>1</v>
      </c>
      <c r="C23" s="11"/>
      <c r="D23" s="12">
        <v>20</v>
      </c>
      <c r="E23" s="10">
        <v>7</v>
      </c>
      <c r="F23" s="41">
        <f t="shared" si="0"/>
        <v>0.35</v>
      </c>
      <c r="G23" s="48">
        <f t="shared" si="1"/>
        <v>0.65</v>
      </c>
      <c r="H23" s="32" t="s">
        <v>1</v>
      </c>
    </row>
    <row r="24" spans="1:8" x14ac:dyDescent="0.25">
      <c r="A24" s="9" t="s">
        <v>25</v>
      </c>
      <c r="B24" s="14">
        <v>1</v>
      </c>
      <c r="C24" s="11"/>
      <c r="D24" s="15">
        <v>20</v>
      </c>
      <c r="E24" s="14">
        <v>8</v>
      </c>
      <c r="F24" s="41">
        <f t="shared" si="0"/>
        <v>0.4</v>
      </c>
      <c r="G24" s="50">
        <f t="shared" si="1"/>
        <v>0.6</v>
      </c>
      <c r="H24" s="34" t="s">
        <v>3</v>
      </c>
    </row>
    <row r="25" spans="1:8" x14ac:dyDescent="0.25">
      <c r="A25" s="9" t="s">
        <v>18</v>
      </c>
      <c r="B25" s="10">
        <v>1</v>
      </c>
      <c r="C25" s="11"/>
      <c r="D25" s="12">
        <v>20</v>
      </c>
      <c r="E25" s="10">
        <v>0</v>
      </c>
      <c r="F25" s="41">
        <f t="shared" si="0"/>
        <v>0</v>
      </c>
      <c r="G25" s="48">
        <f t="shared" si="1"/>
        <v>1</v>
      </c>
      <c r="H25" s="32"/>
    </row>
    <row r="26" spans="1:8" ht="15.75" thickBot="1" x14ac:dyDescent="0.3">
      <c r="A26" s="16" t="s">
        <v>26</v>
      </c>
      <c r="B26" s="17">
        <v>1</v>
      </c>
      <c r="C26" s="18"/>
      <c r="D26" s="19">
        <v>20</v>
      </c>
      <c r="E26" s="17">
        <v>0</v>
      </c>
      <c r="F26" s="43">
        <f t="shared" si="0"/>
        <v>0</v>
      </c>
      <c r="G26" s="49">
        <f t="shared" si="1"/>
        <v>1</v>
      </c>
      <c r="H26" s="33"/>
    </row>
    <row r="27" spans="1:8" ht="30" x14ac:dyDescent="0.25">
      <c r="A27" s="5" t="s">
        <v>27</v>
      </c>
      <c r="B27" s="6">
        <v>7</v>
      </c>
      <c r="C27" s="7"/>
      <c r="D27" s="8">
        <v>164</v>
      </c>
      <c r="E27" s="6">
        <v>0</v>
      </c>
      <c r="F27" s="40">
        <f t="shared" si="0"/>
        <v>0</v>
      </c>
      <c r="G27" s="47">
        <f t="shared" si="1"/>
        <v>1</v>
      </c>
      <c r="H27" s="31"/>
    </row>
    <row r="28" spans="1:8" x14ac:dyDescent="0.25">
      <c r="A28" s="9" t="s">
        <v>28</v>
      </c>
      <c r="B28" s="10">
        <v>1</v>
      </c>
      <c r="C28" s="11"/>
      <c r="D28" s="12">
        <v>24</v>
      </c>
      <c r="E28" s="10">
        <v>0</v>
      </c>
      <c r="F28" s="41">
        <f t="shared" si="0"/>
        <v>0</v>
      </c>
      <c r="G28" s="48">
        <f t="shared" si="1"/>
        <v>1</v>
      </c>
      <c r="H28" s="32"/>
    </row>
    <row r="29" spans="1:8" x14ac:dyDescent="0.25">
      <c r="A29" s="9" t="s">
        <v>29</v>
      </c>
      <c r="B29" s="10">
        <v>1</v>
      </c>
      <c r="C29" s="11"/>
      <c r="D29" s="12">
        <v>20</v>
      </c>
      <c r="E29" s="10">
        <v>0</v>
      </c>
      <c r="F29" s="41">
        <f t="shared" si="0"/>
        <v>0</v>
      </c>
      <c r="G29" s="48">
        <f t="shared" si="1"/>
        <v>1</v>
      </c>
      <c r="H29" s="32"/>
    </row>
    <row r="30" spans="1:8" x14ac:dyDescent="0.25">
      <c r="A30" s="9" t="s">
        <v>30</v>
      </c>
      <c r="B30" s="10">
        <v>1</v>
      </c>
      <c r="C30" s="11"/>
      <c r="D30" s="12">
        <v>24</v>
      </c>
      <c r="E30" s="10">
        <v>0</v>
      </c>
      <c r="F30" s="41">
        <f t="shared" si="0"/>
        <v>0</v>
      </c>
      <c r="G30" s="48">
        <f t="shared" si="1"/>
        <v>1</v>
      </c>
      <c r="H30" s="32"/>
    </row>
    <row r="31" spans="1:8" x14ac:dyDescent="0.25">
      <c r="A31" s="9" t="s">
        <v>31</v>
      </c>
      <c r="B31" s="10">
        <v>1</v>
      </c>
      <c r="C31" s="11"/>
      <c r="D31" s="12">
        <v>24</v>
      </c>
      <c r="E31" s="10">
        <v>0</v>
      </c>
      <c r="F31" s="41">
        <f t="shared" si="0"/>
        <v>0</v>
      </c>
      <c r="G31" s="48">
        <f t="shared" si="1"/>
        <v>1</v>
      </c>
      <c r="H31" s="32"/>
    </row>
    <row r="32" spans="1:8" x14ac:dyDescent="0.25">
      <c r="A32" s="9" t="s">
        <v>32</v>
      </c>
      <c r="B32" s="10">
        <v>2</v>
      </c>
      <c r="C32" s="11"/>
      <c r="D32" s="12">
        <v>48</v>
      </c>
      <c r="E32" s="10">
        <v>0</v>
      </c>
      <c r="F32" s="41">
        <f t="shared" si="0"/>
        <v>0</v>
      </c>
      <c r="G32" s="48">
        <f t="shared" si="1"/>
        <v>1</v>
      </c>
      <c r="H32" s="32"/>
    </row>
    <row r="33" spans="1:8" ht="15.75" thickBot="1" x14ac:dyDescent="0.3">
      <c r="A33" s="16" t="s">
        <v>33</v>
      </c>
      <c r="B33" s="17">
        <v>1</v>
      </c>
      <c r="C33" s="18"/>
      <c r="D33" s="19">
        <v>24</v>
      </c>
      <c r="E33" s="17">
        <v>0</v>
      </c>
      <c r="F33" s="43">
        <f t="shared" si="0"/>
        <v>0</v>
      </c>
      <c r="G33" s="49">
        <f t="shared" si="1"/>
        <v>1</v>
      </c>
      <c r="H33" s="33"/>
    </row>
    <row r="34" spans="1:8" x14ac:dyDescent="0.25">
      <c r="A34" s="5" t="s">
        <v>34</v>
      </c>
      <c r="B34" s="6">
        <v>4</v>
      </c>
      <c r="C34" s="7"/>
      <c r="D34" s="8">
        <v>80</v>
      </c>
      <c r="E34" s="6">
        <v>0</v>
      </c>
      <c r="F34" s="40">
        <f t="shared" si="0"/>
        <v>0</v>
      </c>
      <c r="G34" s="47">
        <f t="shared" si="1"/>
        <v>1</v>
      </c>
      <c r="H34" s="31"/>
    </row>
    <row r="35" spans="1:8" x14ac:dyDescent="0.25">
      <c r="A35" s="9" t="s">
        <v>35</v>
      </c>
      <c r="B35" s="10">
        <v>2</v>
      </c>
      <c r="C35" s="11"/>
      <c r="D35" s="12">
        <v>40</v>
      </c>
      <c r="E35" s="10">
        <v>0</v>
      </c>
      <c r="F35" s="41">
        <f t="shared" si="0"/>
        <v>0</v>
      </c>
      <c r="G35" s="48">
        <f t="shared" si="1"/>
        <v>1</v>
      </c>
      <c r="H35" s="32"/>
    </row>
    <row r="36" spans="1:8" x14ac:dyDescent="0.25">
      <c r="A36" s="9" t="s">
        <v>36</v>
      </c>
      <c r="B36" s="10">
        <v>1</v>
      </c>
      <c r="C36" s="11"/>
      <c r="D36" s="12">
        <v>20</v>
      </c>
      <c r="E36" s="10">
        <v>0</v>
      </c>
      <c r="F36" s="41">
        <f t="shared" si="0"/>
        <v>0</v>
      </c>
      <c r="G36" s="48">
        <f t="shared" si="1"/>
        <v>1</v>
      </c>
      <c r="H36" s="32"/>
    </row>
    <row r="37" spans="1:8" ht="15.75" thickBot="1" x14ac:dyDescent="0.3">
      <c r="A37" s="16" t="s">
        <v>37</v>
      </c>
      <c r="B37" s="17">
        <v>1</v>
      </c>
      <c r="C37" s="18"/>
      <c r="D37" s="19">
        <v>20</v>
      </c>
      <c r="E37" s="17">
        <v>0</v>
      </c>
      <c r="F37" s="43">
        <f t="shared" si="0"/>
        <v>0</v>
      </c>
      <c r="G37" s="49">
        <f t="shared" si="1"/>
        <v>1</v>
      </c>
      <c r="H37" s="33"/>
    </row>
    <row r="38" spans="1:8" x14ac:dyDescent="0.25">
      <c r="A38" s="5" t="s">
        <v>38</v>
      </c>
      <c r="B38" s="6">
        <v>1</v>
      </c>
      <c r="C38" s="7"/>
      <c r="D38" s="8">
        <v>28</v>
      </c>
      <c r="E38" s="6">
        <v>13</v>
      </c>
      <c r="F38" s="40">
        <f t="shared" si="0"/>
        <v>0.4642857142857143</v>
      </c>
      <c r="G38" s="47">
        <f t="shared" si="1"/>
        <v>0.5357142857142857</v>
      </c>
      <c r="H38" s="31"/>
    </row>
    <row r="39" spans="1:8" ht="15.75" thickBot="1" x14ac:dyDescent="0.3">
      <c r="A39" s="16" t="s">
        <v>35</v>
      </c>
      <c r="B39" s="17">
        <v>1</v>
      </c>
      <c r="C39" s="18"/>
      <c r="D39" s="19">
        <v>28</v>
      </c>
      <c r="E39" s="17">
        <v>13</v>
      </c>
      <c r="F39" s="43">
        <f t="shared" ref="F39:F70" si="2">E39/D39</f>
        <v>0.4642857142857143</v>
      </c>
      <c r="G39" s="49">
        <f t="shared" si="1"/>
        <v>0.5357142857142857</v>
      </c>
      <c r="H39" s="33" t="s">
        <v>1</v>
      </c>
    </row>
    <row r="40" spans="1:8" ht="30" x14ac:dyDescent="0.25">
      <c r="A40" s="5" t="s">
        <v>39</v>
      </c>
      <c r="B40" s="6">
        <v>2</v>
      </c>
      <c r="C40" s="7"/>
      <c r="D40" s="8">
        <v>42</v>
      </c>
      <c r="E40" s="6">
        <v>0</v>
      </c>
      <c r="F40" s="40">
        <f t="shared" si="2"/>
        <v>0</v>
      </c>
      <c r="G40" s="47">
        <f t="shared" si="1"/>
        <v>1</v>
      </c>
      <c r="H40" s="31"/>
    </row>
    <row r="41" spans="1:8" x14ac:dyDescent="0.25">
      <c r="A41" s="9" t="s">
        <v>40</v>
      </c>
      <c r="B41" s="10">
        <v>1</v>
      </c>
      <c r="C41" s="11"/>
      <c r="D41" s="12">
        <v>16</v>
      </c>
      <c r="E41" s="10">
        <v>0</v>
      </c>
      <c r="F41" s="41">
        <f t="shared" si="2"/>
        <v>0</v>
      </c>
      <c r="G41" s="48">
        <f t="shared" si="1"/>
        <v>1</v>
      </c>
      <c r="H41" s="32"/>
    </row>
    <row r="42" spans="1:8" ht="15.75" thickBot="1" x14ac:dyDescent="0.3">
      <c r="A42" s="16" t="s">
        <v>41</v>
      </c>
      <c r="B42" s="17">
        <v>1</v>
      </c>
      <c r="C42" s="18"/>
      <c r="D42" s="19">
        <v>26</v>
      </c>
      <c r="E42" s="17">
        <v>0</v>
      </c>
      <c r="F42" s="43">
        <f t="shared" si="2"/>
        <v>0</v>
      </c>
      <c r="G42" s="49">
        <f t="shared" si="1"/>
        <v>1</v>
      </c>
      <c r="H42" s="33"/>
    </row>
    <row r="43" spans="1:8" ht="30" x14ac:dyDescent="0.25">
      <c r="A43" s="5" t="s">
        <v>42</v>
      </c>
      <c r="B43" s="21">
        <v>4</v>
      </c>
      <c r="C43" s="7"/>
      <c r="D43" s="8">
        <v>96</v>
      </c>
      <c r="E43" s="21">
        <v>0</v>
      </c>
      <c r="F43" s="40">
        <f t="shared" si="2"/>
        <v>0</v>
      </c>
      <c r="G43" s="47">
        <f t="shared" si="1"/>
        <v>1</v>
      </c>
      <c r="H43" s="31"/>
    </row>
    <row r="44" spans="1:8" x14ac:dyDescent="0.25">
      <c r="A44" s="9" t="s">
        <v>43</v>
      </c>
      <c r="B44" s="10">
        <v>1</v>
      </c>
      <c r="C44" s="11"/>
      <c r="D44" s="12">
        <v>24</v>
      </c>
      <c r="E44" s="10">
        <v>0</v>
      </c>
      <c r="F44" s="41">
        <f t="shared" si="2"/>
        <v>0</v>
      </c>
      <c r="G44" s="48">
        <f t="shared" si="1"/>
        <v>1</v>
      </c>
      <c r="H44" s="32"/>
    </row>
    <row r="45" spans="1:8" x14ac:dyDescent="0.25">
      <c r="A45" s="9" t="s">
        <v>44</v>
      </c>
      <c r="B45" s="10">
        <v>1</v>
      </c>
      <c r="C45" s="11"/>
      <c r="D45" s="12">
        <v>24</v>
      </c>
      <c r="E45" s="10">
        <v>0</v>
      </c>
      <c r="F45" s="41">
        <f t="shared" si="2"/>
        <v>0</v>
      </c>
      <c r="G45" s="48">
        <f t="shared" si="1"/>
        <v>1</v>
      </c>
      <c r="H45" s="32"/>
    </row>
    <row r="46" spans="1:8" x14ac:dyDescent="0.25">
      <c r="A46" s="9" t="s">
        <v>45</v>
      </c>
      <c r="B46" s="10">
        <v>0.41670000000000001</v>
      </c>
      <c r="C46" s="13" t="s">
        <v>11</v>
      </c>
      <c r="D46" s="12">
        <v>10</v>
      </c>
      <c r="E46" s="10">
        <v>0</v>
      </c>
      <c r="F46" s="42">
        <f t="shared" si="2"/>
        <v>0</v>
      </c>
      <c r="G46" s="48">
        <f t="shared" si="1"/>
        <v>1</v>
      </c>
      <c r="H46" s="32"/>
    </row>
    <row r="47" spans="1:8" x14ac:dyDescent="0.25">
      <c r="A47" s="9" t="s">
        <v>47</v>
      </c>
      <c r="B47" s="10">
        <v>0.29170000000000001</v>
      </c>
      <c r="C47" s="13" t="s">
        <v>11</v>
      </c>
      <c r="D47" s="12">
        <v>7</v>
      </c>
      <c r="E47" s="10">
        <v>0</v>
      </c>
      <c r="F47" s="42">
        <f t="shared" si="2"/>
        <v>0</v>
      </c>
      <c r="G47" s="48">
        <f t="shared" si="1"/>
        <v>1</v>
      </c>
      <c r="H47" s="32"/>
    </row>
    <row r="48" spans="1:8" x14ac:dyDescent="0.25">
      <c r="A48" s="9" t="s">
        <v>48</v>
      </c>
      <c r="B48" s="10">
        <v>0.29170000000000001</v>
      </c>
      <c r="C48" s="13" t="s">
        <v>11</v>
      </c>
      <c r="D48" s="12">
        <v>7</v>
      </c>
      <c r="E48" s="10">
        <v>0</v>
      </c>
      <c r="F48" s="42">
        <f t="shared" si="2"/>
        <v>0</v>
      </c>
      <c r="G48" s="48">
        <f t="shared" si="1"/>
        <v>1</v>
      </c>
      <c r="H48" s="32"/>
    </row>
    <row r="49" spans="1:8" ht="15.75" thickBot="1" x14ac:dyDescent="0.3">
      <c r="A49" s="9" t="s">
        <v>49</v>
      </c>
      <c r="B49" s="10">
        <v>1</v>
      </c>
      <c r="C49" s="11"/>
      <c r="D49" s="12">
        <v>24</v>
      </c>
      <c r="E49" s="10">
        <v>0</v>
      </c>
      <c r="F49" s="41">
        <f t="shared" si="2"/>
        <v>0</v>
      </c>
      <c r="G49" s="48">
        <f t="shared" si="1"/>
        <v>1</v>
      </c>
      <c r="H49" s="32"/>
    </row>
    <row r="50" spans="1:8" x14ac:dyDescent="0.25">
      <c r="A50" s="5" t="s">
        <v>50</v>
      </c>
      <c r="B50" s="6">
        <v>6</v>
      </c>
      <c r="C50" s="7"/>
      <c r="D50" s="8">
        <v>144</v>
      </c>
      <c r="E50" s="6">
        <v>8</v>
      </c>
      <c r="F50" s="40">
        <f t="shared" si="2"/>
        <v>5.5555555555555552E-2</v>
      </c>
      <c r="G50" s="47">
        <f t="shared" si="1"/>
        <v>0.94444444444444442</v>
      </c>
      <c r="H50" s="31"/>
    </row>
    <row r="51" spans="1:8" x14ac:dyDescent="0.25">
      <c r="A51" s="9" t="s">
        <v>35</v>
      </c>
      <c r="B51" s="10">
        <v>5</v>
      </c>
      <c r="C51" s="11"/>
      <c r="D51" s="12">
        <v>120</v>
      </c>
      <c r="E51" s="10">
        <v>0</v>
      </c>
      <c r="F51" s="41">
        <f t="shared" si="2"/>
        <v>0</v>
      </c>
      <c r="G51" s="48">
        <f t="shared" si="1"/>
        <v>1</v>
      </c>
      <c r="H51" s="32"/>
    </row>
    <row r="52" spans="1:8" ht="15.75" thickBot="1" x14ac:dyDescent="0.3">
      <c r="A52" s="16" t="s">
        <v>51</v>
      </c>
      <c r="B52" s="17">
        <v>1</v>
      </c>
      <c r="C52" s="18"/>
      <c r="D52" s="19">
        <v>24</v>
      </c>
      <c r="E52" s="17">
        <v>8</v>
      </c>
      <c r="F52" s="43">
        <f t="shared" si="2"/>
        <v>0.33333333333333331</v>
      </c>
      <c r="G52" s="49">
        <f t="shared" si="1"/>
        <v>0.66666666666666674</v>
      </c>
      <c r="H52" s="33" t="s">
        <v>1</v>
      </c>
    </row>
    <row r="53" spans="1:8" x14ac:dyDescent="0.25">
      <c r="A53" s="5" t="s">
        <v>52</v>
      </c>
      <c r="B53" s="6">
        <v>5</v>
      </c>
      <c r="C53" s="7"/>
      <c r="D53" s="8">
        <v>120</v>
      </c>
      <c r="E53" s="6">
        <v>0</v>
      </c>
      <c r="F53" s="40">
        <f t="shared" si="2"/>
        <v>0</v>
      </c>
      <c r="G53" s="47">
        <f t="shared" si="1"/>
        <v>1</v>
      </c>
      <c r="H53" s="31"/>
    </row>
    <row r="54" spans="1:8" ht="15.75" thickBot="1" x14ac:dyDescent="0.3">
      <c r="A54" s="16" t="s">
        <v>36</v>
      </c>
      <c r="B54" s="17">
        <v>5</v>
      </c>
      <c r="C54" s="18"/>
      <c r="D54" s="19">
        <v>120</v>
      </c>
      <c r="E54" s="17">
        <v>0</v>
      </c>
      <c r="F54" s="43">
        <f t="shared" si="2"/>
        <v>0</v>
      </c>
      <c r="G54" s="49">
        <f t="shared" si="1"/>
        <v>1</v>
      </c>
      <c r="H54" s="33"/>
    </row>
    <row r="55" spans="1:8" x14ac:dyDescent="0.25">
      <c r="A55" s="5" t="s">
        <v>53</v>
      </c>
      <c r="B55" s="6">
        <v>6</v>
      </c>
      <c r="C55" s="7"/>
      <c r="D55" s="8">
        <v>150</v>
      </c>
      <c r="E55" s="6">
        <v>0</v>
      </c>
      <c r="F55" s="40">
        <f t="shared" si="2"/>
        <v>0</v>
      </c>
      <c r="G55" s="47">
        <f t="shared" si="1"/>
        <v>1</v>
      </c>
      <c r="H55" s="31"/>
    </row>
    <row r="56" spans="1:8" ht="15.75" thickBot="1" x14ac:dyDescent="0.3">
      <c r="A56" s="16" t="s">
        <v>37</v>
      </c>
      <c r="B56" s="17">
        <v>6</v>
      </c>
      <c r="C56" s="18"/>
      <c r="D56" s="19">
        <v>150</v>
      </c>
      <c r="E56" s="17">
        <v>0</v>
      </c>
      <c r="F56" s="43">
        <f t="shared" si="2"/>
        <v>0</v>
      </c>
      <c r="G56" s="49">
        <f t="shared" si="1"/>
        <v>1</v>
      </c>
      <c r="H56" s="33"/>
    </row>
    <row r="57" spans="1:8" x14ac:dyDescent="0.25">
      <c r="A57" s="5" t="s">
        <v>54</v>
      </c>
      <c r="B57" s="6">
        <v>6</v>
      </c>
      <c r="C57" s="7"/>
      <c r="D57" s="8">
        <v>144</v>
      </c>
      <c r="E57" s="6">
        <v>0</v>
      </c>
      <c r="F57" s="40">
        <f t="shared" si="2"/>
        <v>0</v>
      </c>
      <c r="G57" s="47">
        <f t="shared" si="1"/>
        <v>1</v>
      </c>
      <c r="H57" s="31"/>
    </row>
    <row r="58" spans="1:8" x14ac:dyDescent="0.25">
      <c r="A58" s="9" t="s">
        <v>55</v>
      </c>
      <c r="B58" s="10">
        <v>1</v>
      </c>
      <c r="C58" s="11"/>
      <c r="D58" s="12">
        <v>24</v>
      </c>
      <c r="E58" s="10">
        <v>0</v>
      </c>
      <c r="F58" s="41">
        <f t="shared" si="2"/>
        <v>0</v>
      </c>
      <c r="G58" s="48">
        <f t="shared" si="1"/>
        <v>1</v>
      </c>
      <c r="H58" s="32"/>
    </row>
    <row r="59" spans="1:8" ht="30" x14ac:dyDescent="0.25">
      <c r="A59" s="9" t="s">
        <v>56</v>
      </c>
      <c r="B59" s="10">
        <v>4</v>
      </c>
      <c r="C59" s="11"/>
      <c r="D59" s="12">
        <v>96</v>
      </c>
      <c r="E59" s="10">
        <v>0</v>
      </c>
      <c r="F59" s="41">
        <f t="shared" si="2"/>
        <v>0</v>
      </c>
      <c r="G59" s="48">
        <f t="shared" si="1"/>
        <v>1</v>
      </c>
      <c r="H59" s="32"/>
    </row>
    <row r="60" spans="1:8" ht="15.75" thickBot="1" x14ac:dyDescent="0.3">
      <c r="A60" s="9" t="s">
        <v>57</v>
      </c>
      <c r="B60" s="10">
        <v>1</v>
      </c>
      <c r="C60" s="11"/>
      <c r="D60" s="12">
        <v>24</v>
      </c>
      <c r="E60" s="10">
        <v>0</v>
      </c>
      <c r="F60" s="41">
        <f t="shared" si="2"/>
        <v>0</v>
      </c>
      <c r="G60" s="48">
        <f t="shared" si="1"/>
        <v>1</v>
      </c>
      <c r="H60" s="32"/>
    </row>
    <row r="61" spans="1:8" x14ac:dyDescent="0.25">
      <c r="A61" s="5" t="s">
        <v>58</v>
      </c>
      <c r="B61" s="21">
        <v>7</v>
      </c>
      <c r="C61" s="7"/>
      <c r="D61" s="8">
        <v>99</v>
      </c>
      <c r="E61" s="21">
        <v>4</v>
      </c>
      <c r="F61" s="40">
        <f t="shared" si="2"/>
        <v>4.0404040404040407E-2</v>
      </c>
      <c r="G61" s="47">
        <f t="shared" si="1"/>
        <v>0.95959595959595956</v>
      </c>
      <c r="H61" s="31"/>
    </row>
    <row r="62" spans="1:8" x14ac:dyDescent="0.25">
      <c r="A62" s="9" t="s">
        <v>59</v>
      </c>
      <c r="B62" s="10">
        <v>0.33329999999999999</v>
      </c>
      <c r="C62" s="13" t="s">
        <v>14</v>
      </c>
      <c r="D62" s="12">
        <v>7</v>
      </c>
      <c r="E62" s="10">
        <v>0</v>
      </c>
      <c r="F62" s="42">
        <f t="shared" si="2"/>
        <v>0</v>
      </c>
      <c r="G62" s="48">
        <f t="shared" si="1"/>
        <v>1</v>
      </c>
      <c r="H62" s="32"/>
    </row>
    <row r="63" spans="1:8" x14ac:dyDescent="0.25">
      <c r="A63" s="9" t="s">
        <v>60</v>
      </c>
      <c r="B63" s="10">
        <v>0.33329999999999999</v>
      </c>
      <c r="C63" s="13" t="s">
        <v>14</v>
      </c>
      <c r="D63" s="12">
        <v>7</v>
      </c>
      <c r="E63" s="10">
        <v>0</v>
      </c>
      <c r="F63" s="42">
        <f t="shared" si="2"/>
        <v>0</v>
      </c>
      <c r="G63" s="48">
        <f t="shared" ref="G63:G110" si="3">100%-F63</f>
        <v>1</v>
      </c>
      <c r="H63" s="32"/>
    </row>
    <row r="64" spans="1:8" x14ac:dyDescent="0.25">
      <c r="A64" s="9" t="s">
        <v>10</v>
      </c>
      <c r="B64" s="10">
        <v>1</v>
      </c>
      <c r="C64" s="11"/>
      <c r="D64" s="12">
        <v>24</v>
      </c>
      <c r="E64" s="10">
        <v>0</v>
      </c>
      <c r="F64" s="41">
        <f t="shared" si="2"/>
        <v>0</v>
      </c>
      <c r="G64" s="48">
        <f t="shared" si="3"/>
        <v>1</v>
      </c>
      <c r="H64" s="32"/>
    </row>
    <row r="65" spans="1:8" x14ac:dyDescent="0.25">
      <c r="A65" s="9" t="s">
        <v>61</v>
      </c>
      <c r="B65" s="10">
        <v>0.29170000000000001</v>
      </c>
      <c r="C65" s="13" t="s">
        <v>11</v>
      </c>
      <c r="D65" s="12">
        <v>7</v>
      </c>
      <c r="E65" s="10">
        <v>0</v>
      </c>
      <c r="F65" s="42">
        <f t="shared" si="2"/>
        <v>0</v>
      </c>
      <c r="G65" s="48">
        <f t="shared" si="3"/>
        <v>1</v>
      </c>
      <c r="H65" s="32"/>
    </row>
    <row r="66" spans="1:8" x14ac:dyDescent="0.25">
      <c r="A66" s="9" t="s">
        <v>62</v>
      </c>
      <c r="B66" s="10">
        <v>0.33329999999999999</v>
      </c>
      <c r="C66" s="13" t="s">
        <v>14</v>
      </c>
      <c r="D66" s="12">
        <v>7</v>
      </c>
      <c r="E66" s="10">
        <v>0</v>
      </c>
      <c r="F66" s="42">
        <f t="shared" si="2"/>
        <v>0</v>
      </c>
      <c r="G66" s="48">
        <f t="shared" si="3"/>
        <v>1</v>
      </c>
      <c r="H66" s="32"/>
    </row>
    <row r="67" spans="1:8" x14ac:dyDescent="0.25">
      <c r="A67" s="9" t="s">
        <v>63</v>
      </c>
      <c r="B67" s="10">
        <v>0.29170000000000001</v>
      </c>
      <c r="C67" s="13" t="s">
        <v>11</v>
      </c>
      <c r="D67" s="12">
        <v>7</v>
      </c>
      <c r="E67" s="10">
        <v>1</v>
      </c>
      <c r="F67" s="42">
        <f t="shared" si="2"/>
        <v>0.14285714285714285</v>
      </c>
      <c r="G67" s="48">
        <f t="shared" si="3"/>
        <v>0.85714285714285721</v>
      </c>
      <c r="H67" s="32" t="s">
        <v>3</v>
      </c>
    </row>
    <row r="68" spans="1:8" x14ac:dyDescent="0.25">
      <c r="A68" s="9" t="s">
        <v>64</v>
      </c>
      <c r="B68" s="10">
        <v>0.3</v>
      </c>
      <c r="C68" s="13" t="s">
        <v>46</v>
      </c>
      <c r="D68" s="12">
        <v>3</v>
      </c>
      <c r="E68" s="10">
        <v>0</v>
      </c>
      <c r="F68" s="42">
        <f t="shared" si="2"/>
        <v>0</v>
      </c>
      <c r="G68" s="48">
        <f t="shared" si="3"/>
        <v>1</v>
      </c>
      <c r="H68" s="32"/>
    </row>
    <row r="69" spans="1:8" x14ac:dyDescent="0.25">
      <c r="A69" s="9" t="s">
        <v>66</v>
      </c>
      <c r="B69" s="10">
        <v>0.3</v>
      </c>
      <c r="C69" s="13" t="s">
        <v>46</v>
      </c>
      <c r="D69" s="12">
        <v>3</v>
      </c>
      <c r="E69" s="10">
        <v>0</v>
      </c>
      <c r="F69" s="42">
        <f t="shared" si="2"/>
        <v>0</v>
      </c>
      <c r="G69" s="48">
        <f t="shared" si="3"/>
        <v>1</v>
      </c>
      <c r="H69" s="32"/>
    </row>
    <row r="70" spans="1:8" x14ac:dyDescent="0.25">
      <c r="A70" s="9" t="s">
        <v>67</v>
      </c>
      <c r="B70" s="10">
        <v>0.5</v>
      </c>
      <c r="C70" s="13" t="s">
        <v>65</v>
      </c>
      <c r="D70" s="12">
        <v>5</v>
      </c>
      <c r="E70" s="10">
        <v>0</v>
      </c>
      <c r="F70" s="42">
        <f t="shared" si="2"/>
        <v>0</v>
      </c>
      <c r="G70" s="48">
        <f t="shared" si="3"/>
        <v>1</v>
      </c>
      <c r="H70" s="32"/>
    </row>
    <row r="71" spans="1:8" x14ac:dyDescent="0.25">
      <c r="A71" s="9" t="s">
        <v>68</v>
      </c>
      <c r="B71" s="10">
        <v>0.5</v>
      </c>
      <c r="C71" s="13" t="s">
        <v>65</v>
      </c>
      <c r="D71" s="12">
        <v>5</v>
      </c>
      <c r="E71" s="10">
        <v>3</v>
      </c>
      <c r="F71" s="42">
        <f t="shared" ref="F71:F102" si="4">E71/D71</f>
        <v>0.6</v>
      </c>
      <c r="G71" s="48">
        <f t="shared" si="3"/>
        <v>0.4</v>
      </c>
      <c r="H71" s="32" t="s">
        <v>1</v>
      </c>
    </row>
    <row r="72" spans="1:8" x14ac:dyDescent="0.25">
      <c r="A72" s="9" t="s">
        <v>69</v>
      </c>
      <c r="B72" s="10">
        <v>2</v>
      </c>
      <c r="C72" s="11"/>
      <c r="D72" s="12">
        <v>10</v>
      </c>
      <c r="E72" s="10">
        <v>0</v>
      </c>
      <c r="F72" s="41">
        <f t="shared" si="4"/>
        <v>0</v>
      </c>
      <c r="G72" s="48">
        <f t="shared" si="3"/>
        <v>1</v>
      </c>
      <c r="H72" s="32"/>
    </row>
    <row r="73" spans="1:8" x14ac:dyDescent="0.25">
      <c r="A73" s="9" t="s">
        <v>71</v>
      </c>
      <c r="B73" s="10">
        <v>0.4</v>
      </c>
      <c r="C73" s="13" t="s">
        <v>46</v>
      </c>
      <c r="D73" s="12">
        <v>4</v>
      </c>
      <c r="E73" s="10">
        <v>0</v>
      </c>
      <c r="F73" s="42">
        <f t="shared" si="4"/>
        <v>0</v>
      </c>
      <c r="G73" s="48">
        <f t="shared" si="3"/>
        <v>1</v>
      </c>
      <c r="H73" s="32"/>
    </row>
    <row r="74" spans="1:8" ht="15.75" thickBot="1" x14ac:dyDescent="0.3">
      <c r="A74" s="16" t="s">
        <v>72</v>
      </c>
      <c r="B74" s="17">
        <v>0.41670000000000001</v>
      </c>
      <c r="C74" s="20" t="s">
        <v>11</v>
      </c>
      <c r="D74" s="19">
        <v>10</v>
      </c>
      <c r="E74" s="17">
        <v>0</v>
      </c>
      <c r="F74" s="44">
        <f t="shared" si="4"/>
        <v>0</v>
      </c>
      <c r="G74" s="49">
        <f t="shared" si="3"/>
        <v>1</v>
      </c>
      <c r="H74" s="33"/>
    </row>
    <row r="75" spans="1:8" ht="30" x14ac:dyDescent="0.25">
      <c r="A75" s="5" t="s">
        <v>73</v>
      </c>
      <c r="B75" s="6">
        <v>3</v>
      </c>
      <c r="C75" s="7"/>
      <c r="D75" s="8">
        <v>72</v>
      </c>
      <c r="E75" s="6">
        <v>0</v>
      </c>
      <c r="F75" s="40">
        <f t="shared" si="4"/>
        <v>0</v>
      </c>
      <c r="G75" s="47">
        <f t="shared" si="3"/>
        <v>1</v>
      </c>
      <c r="H75" s="31"/>
    </row>
    <row r="76" spans="1:8" x14ac:dyDescent="0.25">
      <c r="A76" s="9" t="s">
        <v>74</v>
      </c>
      <c r="B76" s="10">
        <v>1</v>
      </c>
      <c r="C76" s="13"/>
      <c r="D76" s="12">
        <v>24</v>
      </c>
      <c r="E76" s="10">
        <v>0</v>
      </c>
      <c r="F76" s="42">
        <f t="shared" si="4"/>
        <v>0</v>
      </c>
      <c r="G76" s="48">
        <f t="shared" si="3"/>
        <v>1</v>
      </c>
      <c r="H76" s="32"/>
    </row>
    <row r="77" spans="1:8" x14ac:dyDescent="0.25">
      <c r="A77" s="9" t="s">
        <v>76</v>
      </c>
      <c r="B77" s="10">
        <v>1</v>
      </c>
      <c r="C77" s="13"/>
      <c r="D77" s="12">
        <v>24</v>
      </c>
      <c r="E77" s="10">
        <v>0</v>
      </c>
      <c r="F77" s="42">
        <f t="shared" si="4"/>
        <v>0</v>
      </c>
      <c r="G77" s="48">
        <f t="shared" si="3"/>
        <v>1</v>
      </c>
      <c r="H77" s="32"/>
    </row>
    <row r="78" spans="1:8" ht="15.75" thickBot="1" x14ac:dyDescent="0.3">
      <c r="A78" s="16" t="s">
        <v>19</v>
      </c>
      <c r="B78" s="17">
        <v>1</v>
      </c>
      <c r="C78" s="20"/>
      <c r="D78" s="19">
        <v>24</v>
      </c>
      <c r="E78" s="17">
        <v>0</v>
      </c>
      <c r="F78" s="44">
        <f t="shared" si="4"/>
        <v>0</v>
      </c>
      <c r="G78" s="49">
        <f t="shared" si="3"/>
        <v>1</v>
      </c>
      <c r="H78" s="33"/>
    </row>
    <row r="79" spans="1:8" x14ac:dyDescent="0.25">
      <c r="A79" s="5" t="s">
        <v>77</v>
      </c>
      <c r="B79" s="6">
        <v>5</v>
      </c>
      <c r="C79" s="7"/>
      <c r="D79" s="8">
        <v>114</v>
      </c>
      <c r="E79" s="6">
        <v>28</v>
      </c>
      <c r="F79" s="40">
        <f t="shared" si="4"/>
        <v>0.24561403508771928</v>
      </c>
      <c r="G79" s="47">
        <f t="shared" si="3"/>
        <v>0.75438596491228072</v>
      </c>
      <c r="H79" s="31"/>
    </row>
    <row r="80" spans="1:8" x14ac:dyDescent="0.25">
      <c r="A80" s="9" t="s">
        <v>78</v>
      </c>
      <c r="B80" s="10">
        <v>0.3846</v>
      </c>
      <c r="C80" s="13" t="s">
        <v>11</v>
      </c>
      <c r="D80" s="12">
        <v>10</v>
      </c>
      <c r="E80" s="10">
        <v>4</v>
      </c>
      <c r="F80" s="42">
        <f t="shared" si="4"/>
        <v>0.4</v>
      </c>
      <c r="G80" s="48">
        <f t="shared" si="3"/>
        <v>0.6</v>
      </c>
      <c r="H80" s="32" t="s">
        <v>3</v>
      </c>
    </row>
    <row r="81" spans="1:8" x14ac:dyDescent="0.25">
      <c r="A81" s="9" t="s">
        <v>79</v>
      </c>
      <c r="B81" s="10">
        <v>0.30769999999999997</v>
      </c>
      <c r="C81" s="13" t="s">
        <v>11</v>
      </c>
      <c r="D81" s="12">
        <v>8</v>
      </c>
      <c r="E81" s="10">
        <v>6</v>
      </c>
      <c r="F81" s="42">
        <f t="shared" si="4"/>
        <v>0.75</v>
      </c>
      <c r="G81" s="48">
        <f t="shared" si="3"/>
        <v>0.25</v>
      </c>
      <c r="H81" s="32" t="s">
        <v>3</v>
      </c>
    </row>
    <row r="82" spans="1:8" x14ac:dyDescent="0.25">
      <c r="A82" s="9" t="s">
        <v>80</v>
      </c>
      <c r="B82" s="10">
        <v>0.30769999999999997</v>
      </c>
      <c r="C82" s="11" t="s">
        <v>11</v>
      </c>
      <c r="D82" s="12">
        <v>8</v>
      </c>
      <c r="E82" s="10">
        <v>0</v>
      </c>
      <c r="F82" s="41">
        <f t="shared" si="4"/>
        <v>0</v>
      </c>
      <c r="G82" s="48">
        <f t="shared" si="3"/>
        <v>1</v>
      </c>
      <c r="H82" s="32"/>
    </row>
    <row r="83" spans="1:8" x14ac:dyDescent="0.25">
      <c r="A83" s="22" t="s">
        <v>29</v>
      </c>
      <c r="B83" s="10">
        <v>1</v>
      </c>
      <c r="C83" s="11"/>
      <c r="D83" s="12">
        <v>20</v>
      </c>
      <c r="E83" s="10">
        <v>10</v>
      </c>
      <c r="F83" s="41">
        <f t="shared" si="4"/>
        <v>0.5</v>
      </c>
      <c r="G83" s="48">
        <f t="shared" si="3"/>
        <v>0.5</v>
      </c>
      <c r="H83" s="32" t="s">
        <v>1</v>
      </c>
    </row>
    <row r="84" spans="1:8" x14ac:dyDescent="0.25">
      <c r="A84" s="9" t="s">
        <v>31</v>
      </c>
      <c r="B84" s="10">
        <v>1</v>
      </c>
      <c r="C84" s="11"/>
      <c r="D84" s="12">
        <v>24</v>
      </c>
      <c r="E84" s="10">
        <v>8</v>
      </c>
      <c r="F84" s="41">
        <f t="shared" si="4"/>
        <v>0.33333333333333331</v>
      </c>
      <c r="G84" s="48">
        <f t="shared" si="3"/>
        <v>0.66666666666666674</v>
      </c>
      <c r="H84" s="32" t="s">
        <v>1</v>
      </c>
    </row>
    <row r="85" spans="1:8" x14ac:dyDescent="0.25">
      <c r="A85" s="9" t="s">
        <v>32</v>
      </c>
      <c r="B85" s="10">
        <v>1</v>
      </c>
      <c r="C85" s="11"/>
      <c r="D85" s="12">
        <v>24</v>
      </c>
      <c r="E85" s="10">
        <v>0</v>
      </c>
      <c r="F85" s="41">
        <f t="shared" si="4"/>
        <v>0</v>
      </c>
      <c r="G85" s="48">
        <f t="shared" si="3"/>
        <v>1</v>
      </c>
      <c r="H85" s="32"/>
    </row>
    <row r="86" spans="1:8" ht="15.75" thickBot="1" x14ac:dyDescent="0.3">
      <c r="A86" s="16" t="s">
        <v>33</v>
      </c>
      <c r="B86" s="17">
        <v>1</v>
      </c>
      <c r="C86" s="20"/>
      <c r="D86" s="19">
        <v>20</v>
      </c>
      <c r="E86" s="17">
        <v>0</v>
      </c>
      <c r="F86" s="44">
        <f t="shared" si="4"/>
        <v>0</v>
      </c>
      <c r="G86" s="49">
        <f t="shared" si="3"/>
        <v>1</v>
      </c>
      <c r="H86" s="33"/>
    </row>
    <row r="87" spans="1:8" ht="30" x14ac:dyDescent="0.25">
      <c r="A87" s="5" t="s">
        <v>81</v>
      </c>
      <c r="B87" s="21">
        <v>9</v>
      </c>
      <c r="C87" s="7"/>
      <c r="D87" s="8">
        <v>186</v>
      </c>
      <c r="E87" s="21">
        <v>16</v>
      </c>
      <c r="F87" s="40">
        <f t="shared" si="4"/>
        <v>8.6021505376344093E-2</v>
      </c>
      <c r="G87" s="47">
        <f t="shared" si="3"/>
        <v>0.91397849462365588</v>
      </c>
      <c r="H87" s="31"/>
    </row>
    <row r="88" spans="1:8" x14ac:dyDescent="0.25">
      <c r="A88" s="9" t="s">
        <v>74</v>
      </c>
      <c r="B88" s="10">
        <v>1</v>
      </c>
      <c r="C88" s="11"/>
      <c r="D88" s="12">
        <v>20</v>
      </c>
      <c r="E88" s="10">
        <v>0</v>
      </c>
      <c r="F88" s="41">
        <f t="shared" si="4"/>
        <v>0</v>
      </c>
      <c r="G88" s="48">
        <f t="shared" si="3"/>
        <v>1</v>
      </c>
      <c r="H88" s="32"/>
    </row>
    <row r="89" spans="1:8" x14ac:dyDescent="0.25">
      <c r="A89" s="9" t="s">
        <v>83</v>
      </c>
      <c r="B89" s="14">
        <v>0.36359999999999998</v>
      </c>
      <c r="C89" s="13" t="s">
        <v>65</v>
      </c>
      <c r="D89" s="12">
        <v>8</v>
      </c>
      <c r="E89" s="14">
        <v>0</v>
      </c>
      <c r="F89" s="42">
        <f t="shared" si="4"/>
        <v>0</v>
      </c>
      <c r="G89" s="48">
        <f t="shared" si="3"/>
        <v>1</v>
      </c>
      <c r="H89" s="32"/>
    </row>
    <row r="90" spans="1:8" x14ac:dyDescent="0.25">
      <c r="A90" s="9" t="s">
        <v>84</v>
      </c>
      <c r="B90" s="10">
        <v>0.5</v>
      </c>
      <c r="C90" s="13" t="s">
        <v>46</v>
      </c>
      <c r="D90" s="12">
        <v>10</v>
      </c>
      <c r="E90" s="10">
        <v>0</v>
      </c>
      <c r="F90" s="42">
        <f t="shared" si="4"/>
        <v>0</v>
      </c>
      <c r="G90" s="48">
        <f t="shared" si="3"/>
        <v>1</v>
      </c>
      <c r="H90" s="32"/>
    </row>
    <row r="91" spans="1:8" x14ac:dyDescent="0.25">
      <c r="A91" s="9" t="s">
        <v>75</v>
      </c>
      <c r="B91" s="10">
        <v>0.2727</v>
      </c>
      <c r="C91" s="13" t="s">
        <v>11</v>
      </c>
      <c r="D91" s="12">
        <v>6</v>
      </c>
      <c r="E91" s="10">
        <v>2</v>
      </c>
      <c r="F91" s="42">
        <f t="shared" si="4"/>
        <v>0.33333333333333331</v>
      </c>
      <c r="G91" s="48">
        <f t="shared" si="3"/>
        <v>0.66666666666666674</v>
      </c>
      <c r="H91" s="32" t="s">
        <v>3</v>
      </c>
    </row>
    <row r="92" spans="1:8" x14ac:dyDescent="0.25">
      <c r="A92" s="9" t="s">
        <v>85</v>
      </c>
      <c r="B92" s="10">
        <v>0.36359999999999998</v>
      </c>
      <c r="C92" s="13" t="s">
        <v>65</v>
      </c>
      <c r="D92" s="12">
        <v>8</v>
      </c>
      <c r="E92" s="10">
        <v>0</v>
      </c>
      <c r="F92" s="42">
        <f t="shared" si="4"/>
        <v>0</v>
      </c>
      <c r="G92" s="48">
        <f t="shared" si="3"/>
        <v>1</v>
      </c>
      <c r="H92" s="32"/>
    </row>
    <row r="93" spans="1:8" x14ac:dyDescent="0.25">
      <c r="A93" s="9" t="s">
        <v>60</v>
      </c>
      <c r="B93" s="10">
        <v>0.3</v>
      </c>
      <c r="C93" s="13" t="s">
        <v>70</v>
      </c>
      <c r="D93" s="12">
        <v>6</v>
      </c>
      <c r="E93" s="10">
        <v>3</v>
      </c>
      <c r="F93" s="42">
        <f t="shared" si="4"/>
        <v>0.5</v>
      </c>
      <c r="G93" s="48">
        <f t="shared" si="3"/>
        <v>0.5</v>
      </c>
      <c r="H93" s="32" t="s">
        <v>3</v>
      </c>
    </row>
    <row r="94" spans="1:8" x14ac:dyDescent="0.25">
      <c r="A94" s="9" t="s">
        <v>86</v>
      </c>
      <c r="B94" s="14">
        <v>0.45450000000000002</v>
      </c>
      <c r="C94" s="11" t="s">
        <v>11</v>
      </c>
      <c r="D94" s="15">
        <v>10</v>
      </c>
      <c r="E94" s="14">
        <v>0</v>
      </c>
      <c r="F94" s="41">
        <f t="shared" si="4"/>
        <v>0</v>
      </c>
      <c r="G94" s="50">
        <f t="shared" si="3"/>
        <v>1</v>
      </c>
      <c r="H94" s="34"/>
    </row>
    <row r="95" spans="1:8" x14ac:dyDescent="0.25">
      <c r="A95" s="9" t="s">
        <v>45</v>
      </c>
      <c r="B95" s="10">
        <v>0.35</v>
      </c>
      <c r="C95" s="13" t="s">
        <v>70</v>
      </c>
      <c r="D95" s="12">
        <v>7</v>
      </c>
      <c r="E95" s="10">
        <v>2</v>
      </c>
      <c r="F95" s="42">
        <f t="shared" si="4"/>
        <v>0.2857142857142857</v>
      </c>
      <c r="G95" s="48">
        <f t="shared" si="3"/>
        <v>0.7142857142857143</v>
      </c>
      <c r="H95" s="32" t="s">
        <v>3</v>
      </c>
    </row>
    <row r="96" spans="1:8" x14ac:dyDescent="0.25">
      <c r="A96" s="9" t="s">
        <v>87</v>
      </c>
      <c r="B96" s="10">
        <v>0.72729999999999995</v>
      </c>
      <c r="C96" s="13" t="s">
        <v>14</v>
      </c>
      <c r="D96" s="12">
        <v>16</v>
      </c>
      <c r="E96" s="10">
        <v>0</v>
      </c>
      <c r="F96" s="42">
        <f t="shared" si="4"/>
        <v>0</v>
      </c>
      <c r="G96" s="48">
        <f t="shared" si="3"/>
        <v>1</v>
      </c>
      <c r="H96" s="32"/>
    </row>
    <row r="97" spans="1:8" x14ac:dyDescent="0.25">
      <c r="A97" s="9" t="s">
        <v>17</v>
      </c>
      <c r="B97" s="10">
        <v>0.2727</v>
      </c>
      <c r="C97" s="13" t="s">
        <v>11</v>
      </c>
      <c r="D97" s="12">
        <v>6</v>
      </c>
      <c r="E97" s="10">
        <v>4</v>
      </c>
      <c r="F97" s="42">
        <f t="shared" si="4"/>
        <v>0.66666666666666663</v>
      </c>
      <c r="G97" s="48">
        <f t="shared" si="3"/>
        <v>0.33333333333333337</v>
      </c>
      <c r="H97" s="32" t="s">
        <v>3</v>
      </c>
    </row>
    <row r="98" spans="1:8" x14ac:dyDescent="0.25">
      <c r="A98" s="9" t="s">
        <v>88</v>
      </c>
      <c r="B98" s="10">
        <v>0.35</v>
      </c>
      <c r="C98" s="13" t="s">
        <v>70</v>
      </c>
      <c r="D98" s="12">
        <v>7</v>
      </c>
      <c r="E98" s="10">
        <v>0</v>
      </c>
      <c r="F98" s="42">
        <f t="shared" si="4"/>
        <v>0</v>
      </c>
      <c r="G98" s="48">
        <f t="shared" si="3"/>
        <v>1</v>
      </c>
      <c r="H98" s="32"/>
    </row>
    <row r="99" spans="1:8" x14ac:dyDescent="0.25">
      <c r="A99" s="9" t="s">
        <v>89</v>
      </c>
      <c r="B99" s="10">
        <v>0.2727</v>
      </c>
      <c r="C99" s="13" t="s">
        <v>14</v>
      </c>
      <c r="D99" s="12">
        <v>6</v>
      </c>
      <c r="E99" s="10">
        <v>1</v>
      </c>
      <c r="F99" s="42">
        <f t="shared" si="4"/>
        <v>0.16666666666666666</v>
      </c>
      <c r="G99" s="48">
        <f t="shared" si="3"/>
        <v>0.83333333333333337</v>
      </c>
      <c r="H99" s="32" t="s">
        <v>3</v>
      </c>
    </row>
    <row r="100" spans="1:8" x14ac:dyDescent="0.25">
      <c r="A100" s="9" t="s">
        <v>90</v>
      </c>
      <c r="B100" s="10">
        <v>0.5</v>
      </c>
      <c r="C100" s="13" t="s">
        <v>46</v>
      </c>
      <c r="D100" s="12">
        <v>10</v>
      </c>
      <c r="E100" s="10">
        <v>3</v>
      </c>
      <c r="F100" s="42">
        <f t="shared" si="4"/>
        <v>0.3</v>
      </c>
      <c r="G100" s="48">
        <f t="shared" si="3"/>
        <v>0.7</v>
      </c>
      <c r="H100" s="32" t="s">
        <v>3</v>
      </c>
    </row>
    <row r="101" spans="1:8" x14ac:dyDescent="0.25">
      <c r="A101" s="9" t="s">
        <v>92</v>
      </c>
      <c r="B101" s="10">
        <v>1</v>
      </c>
      <c r="C101" s="11"/>
      <c r="D101" s="12">
        <v>20</v>
      </c>
      <c r="E101" s="10">
        <v>0</v>
      </c>
      <c r="F101" s="41">
        <f t="shared" si="4"/>
        <v>0</v>
      </c>
      <c r="G101" s="48">
        <f t="shared" si="3"/>
        <v>1</v>
      </c>
      <c r="H101" s="32"/>
    </row>
    <row r="102" spans="1:8" x14ac:dyDescent="0.25">
      <c r="A102" s="9" t="s">
        <v>93</v>
      </c>
      <c r="B102" s="10">
        <v>0.2727</v>
      </c>
      <c r="C102" s="13" t="s">
        <v>65</v>
      </c>
      <c r="D102" s="12">
        <v>6</v>
      </c>
      <c r="E102" s="10">
        <v>1</v>
      </c>
      <c r="F102" s="42">
        <f t="shared" si="4"/>
        <v>0.16666666666666666</v>
      </c>
      <c r="G102" s="48">
        <f t="shared" si="3"/>
        <v>0.83333333333333337</v>
      </c>
      <c r="H102" s="32" t="s">
        <v>1</v>
      </c>
    </row>
    <row r="103" spans="1:8" x14ac:dyDescent="0.25">
      <c r="A103" s="9" t="s">
        <v>31</v>
      </c>
      <c r="B103" s="10">
        <v>1</v>
      </c>
      <c r="C103" s="11"/>
      <c r="D103" s="12">
        <v>20</v>
      </c>
      <c r="E103" s="10">
        <v>0</v>
      </c>
      <c r="F103" s="41">
        <f t="shared" ref="F103:F134" si="5">E103/D103</f>
        <v>0</v>
      </c>
      <c r="G103" s="48">
        <f t="shared" si="3"/>
        <v>1</v>
      </c>
      <c r="H103" s="32"/>
    </row>
    <row r="104" spans="1:8" ht="15.75" thickBot="1" x14ac:dyDescent="0.3">
      <c r="A104" s="16" t="s">
        <v>32</v>
      </c>
      <c r="B104" s="17">
        <v>1</v>
      </c>
      <c r="C104" s="18"/>
      <c r="D104" s="19">
        <v>20</v>
      </c>
      <c r="E104" s="17">
        <v>0</v>
      </c>
      <c r="F104" s="43">
        <f t="shared" si="5"/>
        <v>0</v>
      </c>
      <c r="G104" s="49">
        <f t="shared" si="3"/>
        <v>1</v>
      </c>
      <c r="H104" s="33"/>
    </row>
    <row r="105" spans="1:8" x14ac:dyDescent="0.25">
      <c r="A105" s="5" t="s">
        <v>94</v>
      </c>
      <c r="B105" s="6">
        <v>3</v>
      </c>
      <c r="C105" s="7"/>
      <c r="D105" s="8">
        <v>60</v>
      </c>
      <c r="E105" s="6">
        <v>43</v>
      </c>
      <c r="F105" s="40">
        <f t="shared" si="5"/>
        <v>0.71666666666666667</v>
      </c>
      <c r="G105" s="47">
        <f t="shared" si="3"/>
        <v>0.28333333333333333</v>
      </c>
      <c r="H105" s="31"/>
    </row>
    <row r="106" spans="1:8" x14ac:dyDescent="0.25">
      <c r="A106" s="9" t="s">
        <v>74</v>
      </c>
      <c r="B106" s="10">
        <v>1</v>
      </c>
      <c r="C106" s="13"/>
      <c r="D106" s="12">
        <v>20</v>
      </c>
      <c r="E106" s="10">
        <v>17</v>
      </c>
      <c r="F106" s="42">
        <f t="shared" si="5"/>
        <v>0.85</v>
      </c>
      <c r="G106" s="48">
        <f t="shared" si="3"/>
        <v>0.15000000000000002</v>
      </c>
      <c r="H106" s="32" t="s">
        <v>1</v>
      </c>
    </row>
    <row r="107" spans="1:8" x14ac:dyDescent="0.25">
      <c r="A107" s="9" t="s">
        <v>82</v>
      </c>
      <c r="B107" s="10">
        <v>1</v>
      </c>
      <c r="C107" s="13"/>
      <c r="D107" s="12">
        <v>20</v>
      </c>
      <c r="E107" s="10">
        <v>14</v>
      </c>
      <c r="F107" s="42">
        <f t="shared" si="5"/>
        <v>0.7</v>
      </c>
      <c r="G107" s="48">
        <f t="shared" si="3"/>
        <v>0.30000000000000004</v>
      </c>
      <c r="H107" s="32" t="s">
        <v>1</v>
      </c>
    </row>
    <row r="108" spans="1:8" ht="15.75" thickBot="1" x14ac:dyDescent="0.3">
      <c r="A108" s="16" t="s">
        <v>9</v>
      </c>
      <c r="B108" s="17">
        <v>1</v>
      </c>
      <c r="C108" s="20"/>
      <c r="D108" s="19">
        <v>20</v>
      </c>
      <c r="E108" s="17">
        <v>12</v>
      </c>
      <c r="F108" s="44">
        <f t="shared" si="5"/>
        <v>0.6</v>
      </c>
      <c r="G108" s="49">
        <f t="shared" si="3"/>
        <v>0.4</v>
      </c>
      <c r="H108" s="33" t="s">
        <v>1</v>
      </c>
    </row>
    <row r="109" spans="1:8" x14ac:dyDescent="0.25">
      <c r="A109" s="5" t="s">
        <v>95</v>
      </c>
      <c r="B109" s="6">
        <v>5</v>
      </c>
      <c r="C109" s="7"/>
      <c r="D109" s="8">
        <v>100</v>
      </c>
      <c r="E109" s="6">
        <v>28</v>
      </c>
      <c r="F109" s="40">
        <f t="shared" si="5"/>
        <v>0.28000000000000003</v>
      </c>
      <c r="G109" s="47">
        <f t="shared" si="3"/>
        <v>0.72</v>
      </c>
      <c r="H109" s="31"/>
    </row>
    <row r="110" spans="1:8" x14ac:dyDescent="0.25">
      <c r="A110" s="9" t="s">
        <v>74</v>
      </c>
      <c r="B110" s="10">
        <v>1</v>
      </c>
      <c r="C110" s="11"/>
      <c r="D110" s="12">
        <v>20</v>
      </c>
      <c r="E110" s="10">
        <v>9</v>
      </c>
      <c r="F110" s="41">
        <f t="shared" si="5"/>
        <v>0.45</v>
      </c>
      <c r="G110" s="48">
        <f t="shared" si="3"/>
        <v>0.55000000000000004</v>
      </c>
      <c r="H110" s="32" t="s">
        <v>1</v>
      </c>
    </row>
    <row r="111" spans="1:8" x14ac:dyDescent="0.25">
      <c r="A111" s="9" t="s">
        <v>78</v>
      </c>
      <c r="B111" s="10">
        <v>0.4</v>
      </c>
      <c r="C111" s="13" t="s">
        <v>14</v>
      </c>
      <c r="D111" s="12">
        <v>8</v>
      </c>
      <c r="E111" s="10">
        <v>1</v>
      </c>
      <c r="F111" s="42">
        <f t="shared" si="5"/>
        <v>0.125</v>
      </c>
      <c r="G111" s="48">
        <f t="shared" ref="G111:G160" si="6">100%-F111</f>
        <v>0.875</v>
      </c>
      <c r="H111" s="32" t="s">
        <v>3</v>
      </c>
    </row>
    <row r="112" spans="1:8" x14ac:dyDescent="0.25">
      <c r="A112" s="9" t="s">
        <v>80</v>
      </c>
      <c r="B112" s="10">
        <v>0.7</v>
      </c>
      <c r="C112" s="13" t="s">
        <v>11</v>
      </c>
      <c r="D112" s="12">
        <v>14</v>
      </c>
      <c r="E112" s="10">
        <v>8</v>
      </c>
      <c r="F112" s="42">
        <f t="shared" si="5"/>
        <v>0.5714285714285714</v>
      </c>
      <c r="G112" s="48">
        <f t="shared" si="6"/>
        <v>0.4285714285714286</v>
      </c>
      <c r="H112" s="32" t="s">
        <v>3</v>
      </c>
    </row>
    <row r="113" spans="1:8" x14ac:dyDescent="0.25">
      <c r="A113" s="9" t="s">
        <v>75</v>
      </c>
      <c r="B113" s="10">
        <v>0.3</v>
      </c>
      <c r="C113" s="13" t="s">
        <v>11</v>
      </c>
      <c r="D113" s="12">
        <v>6</v>
      </c>
      <c r="E113" s="10">
        <v>3</v>
      </c>
      <c r="F113" s="42">
        <f t="shared" si="5"/>
        <v>0.5</v>
      </c>
      <c r="G113" s="48">
        <f t="shared" si="6"/>
        <v>0.5</v>
      </c>
      <c r="H113" s="32" t="s">
        <v>3</v>
      </c>
    </row>
    <row r="114" spans="1:8" x14ac:dyDescent="0.25">
      <c r="A114" s="9" t="s">
        <v>35</v>
      </c>
      <c r="B114" s="10">
        <v>1</v>
      </c>
      <c r="C114" s="11"/>
      <c r="D114" s="12">
        <v>20</v>
      </c>
      <c r="E114" s="10">
        <v>1</v>
      </c>
      <c r="F114" s="41">
        <f t="shared" si="5"/>
        <v>0.05</v>
      </c>
      <c r="G114" s="48">
        <f t="shared" si="6"/>
        <v>0.95</v>
      </c>
      <c r="H114" s="32" t="s">
        <v>1</v>
      </c>
    </row>
    <row r="115" spans="1:8" x14ac:dyDescent="0.25">
      <c r="A115" s="9" t="s">
        <v>96</v>
      </c>
      <c r="B115" s="10">
        <v>0.3</v>
      </c>
      <c r="C115" s="13" t="s">
        <v>14</v>
      </c>
      <c r="D115" s="12">
        <v>6</v>
      </c>
      <c r="E115" s="10">
        <v>2</v>
      </c>
      <c r="F115" s="42">
        <f t="shared" si="5"/>
        <v>0.33333333333333331</v>
      </c>
      <c r="G115" s="48">
        <f t="shared" si="6"/>
        <v>0.66666666666666674</v>
      </c>
      <c r="H115" s="32" t="s">
        <v>3</v>
      </c>
    </row>
    <row r="116" spans="1:8" x14ac:dyDescent="0.25">
      <c r="A116" s="9" t="s">
        <v>97</v>
      </c>
      <c r="B116" s="10">
        <v>0.3</v>
      </c>
      <c r="C116" s="13" t="s">
        <v>14</v>
      </c>
      <c r="D116" s="12">
        <v>6</v>
      </c>
      <c r="E116" s="10">
        <v>3</v>
      </c>
      <c r="F116" s="42">
        <f t="shared" si="5"/>
        <v>0.5</v>
      </c>
      <c r="G116" s="48">
        <f t="shared" si="6"/>
        <v>0.5</v>
      </c>
      <c r="H116" s="32" t="s">
        <v>3</v>
      </c>
    </row>
    <row r="117" spans="1:8" ht="15.75" thickBot="1" x14ac:dyDescent="0.3">
      <c r="A117" s="16" t="s">
        <v>98</v>
      </c>
      <c r="B117" s="17">
        <v>1</v>
      </c>
      <c r="C117" s="18"/>
      <c r="D117" s="19">
        <v>20</v>
      </c>
      <c r="E117" s="17">
        <v>1</v>
      </c>
      <c r="F117" s="43">
        <f t="shared" si="5"/>
        <v>0.05</v>
      </c>
      <c r="G117" s="49">
        <f t="shared" si="6"/>
        <v>0.95</v>
      </c>
      <c r="H117" s="33" t="s">
        <v>1</v>
      </c>
    </row>
    <row r="118" spans="1:8" ht="30" x14ac:dyDescent="0.25">
      <c r="A118" s="5" t="s">
        <v>99</v>
      </c>
      <c r="B118" s="6">
        <v>12</v>
      </c>
      <c r="C118" s="7"/>
      <c r="D118" s="8">
        <v>254</v>
      </c>
      <c r="E118" s="6">
        <v>20</v>
      </c>
      <c r="F118" s="40">
        <f t="shared" si="5"/>
        <v>7.874015748031496E-2</v>
      </c>
      <c r="G118" s="47">
        <f t="shared" si="6"/>
        <v>0.92125984251968507</v>
      </c>
      <c r="H118" s="31"/>
    </row>
    <row r="119" spans="1:8" x14ac:dyDescent="0.25">
      <c r="A119" s="9" t="s">
        <v>74</v>
      </c>
      <c r="B119" s="10">
        <v>1</v>
      </c>
      <c r="C119" s="11"/>
      <c r="D119" s="12">
        <v>20</v>
      </c>
      <c r="E119" s="10">
        <v>0</v>
      </c>
      <c r="F119" s="41">
        <f t="shared" si="5"/>
        <v>0</v>
      </c>
      <c r="G119" s="48">
        <f t="shared" si="6"/>
        <v>1</v>
      </c>
      <c r="H119" s="32"/>
    </row>
    <row r="120" spans="1:8" x14ac:dyDescent="0.25">
      <c r="A120" s="9" t="s">
        <v>83</v>
      </c>
      <c r="B120" s="10">
        <v>0.36359999999999998</v>
      </c>
      <c r="C120" s="13" t="s">
        <v>100</v>
      </c>
      <c r="D120" s="12">
        <v>8</v>
      </c>
      <c r="E120" s="10">
        <v>0</v>
      </c>
      <c r="F120" s="42">
        <f t="shared" si="5"/>
        <v>0</v>
      </c>
      <c r="G120" s="48">
        <f t="shared" si="6"/>
        <v>1</v>
      </c>
      <c r="H120" s="32"/>
    </row>
    <row r="121" spans="1:8" x14ac:dyDescent="0.25">
      <c r="A121" s="9" t="s">
        <v>101</v>
      </c>
      <c r="B121" s="10">
        <v>0.2727</v>
      </c>
      <c r="C121" s="13" t="s">
        <v>100</v>
      </c>
      <c r="D121" s="12">
        <v>6</v>
      </c>
      <c r="E121" s="10">
        <v>2</v>
      </c>
      <c r="F121" s="42">
        <f t="shared" si="5"/>
        <v>0.33333333333333331</v>
      </c>
      <c r="G121" s="48">
        <f t="shared" si="6"/>
        <v>0.66666666666666674</v>
      </c>
      <c r="H121" s="32" t="s">
        <v>3</v>
      </c>
    </row>
    <row r="122" spans="1:8" x14ac:dyDescent="0.25">
      <c r="A122" s="9" t="s">
        <v>9</v>
      </c>
      <c r="B122" s="10">
        <v>1</v>
      </c>
      <c r="C122" s="11"/>
      <c r="D122" s="12">
        <v>20</v>
      </c>
      <c r="E122" s="10">
        <v>0</v>
      </c>
      <c r="F122" s="41">
        <f t="shared" si="5"/>
        <v>0</v>
      </c>
      <c r="G122" s="48">
        <f t="shared" si="6"/>
        <v>1</v>
      </c>
      <c r="H122" s="32"/>
    </row>
    <row r="123" spans="1:8" x14ac:dyDescent="0.25">
      <c r="A123" s="9" t="s">
        <v>10</v>
      </c>
      <c r="B123" s="10">
        <v>0.33329999999999999</v>
      </c>
      <c r="C123" s="13" t="s">
        <v>102</v>
      </c>
      <c r="D123" s="12">
        <v>8</v>
      </c>
      <c r="E123" s="10">
        <v>0</v>
      </c>
      <c r="F123" s="42">
        <f t="shared" si="5"/>
        <v>0</v>
      </c>
      <c r="G123" s="48">
        <f t="shared" si="6"/>
        <v>1</v>
      </c>
      <c r="H123" s="32"/>
    </row>
    <row r="124" spans="1:8" x14ac:dyDescent="0.25">
      <c r="A124" s="9" t="s">
        <v>103</v>
      </c>
      <c r="B124" s="10">
        <v>0.36359999999999998</v>
      </c>
      <c r="C124" s="13" t="s">
        <v>100</v>
      </c>
      <c r="D124" s="12">
        <v>8</v>
      </c>
      <c r="E124" s="10">
        <v>0</v>
      </c>
      <c r="F124" s="42">
        <f t="shared" si="5"/>
        <v>0</v>
      </c>
      <c r="G124" s="48">
        <f t="shared" si="6"/>
        <v>1</v>
      </c>
      <c r="H124" s="32"/>
    </row>
    <row r="125" spans="1:8" x14ac:dyDescent="0.25">
      <c r="A125" s="9" t="s">
        <v>36</v>
      </c>
      <c r="B125" s="10">
        <v>1</v>
      </c>
      <c r="C125" s="11"/>
      <c r="D125" s="12">
        <v>20</v>
      </c>
      <c r="E125" s="10">
        <v>6</v>
      </c>
      <c r="F125" s="41">
        <f t="shared" si="5"/>
        <v>0.3</v>
      </c>
      <c r="G125" s="48">
        <f t="shared" si="6"/>
        <v>0.7</v>
      </c>
      <c r="H125" s="32" t="s">
        <v>1</v>
      </c>
    </row>
    <row r="126" spans="1:8" x14ac:dyDescent="0.25">
      <c r="A126" s="9" t="s">
        <v>13</v>
      </c>
      <c r="B126" s="10">
        <v>0.5</v>
      </c>
      <c r="C126" s="13" t="s">
        <v>104</v>
      </c>
      <c r="D126" s="12">
        <v>10</v>
      </c>
      <c r="E126" s="10">
        <v>0</v>
      </c>
      <c r="F126" s="42">
        <f t="shared" si="5"/>
        <v>0</v>
      </c>
      <c r="G126" s="48">
        <f t="shared" si="6"/>
        <v>1</v>
      </c>
      <c r="H126" s="32"/>
    </row>
    <row r="127" spans="1:8" x14ac:dyDescent="0.25">
      <c r="A127" s="9" t="s">
        <v>16</v>
      </c>
      <c r="B127" s="10">
        <v>1</v>
      </c>
      <c r="C127" s="11"/>
      <c r="D127" s="12">
        <v>20</v>
      </c>
      <c r="E127" s="10">
        <v>1</v>
      </c>
      <c r="F127" s="41">
        <f t="shared" si="5"/>
        <v>0.05</v>
      </c>
      <c r="G127" s="48">
        <f t="shared" si="6"/>
        <v>0.95</v>
      </c>
      <c r="H127" s="32" t="s">
        <v>3</v>
      </c>
    </row>
    <row r="128" spans="1:8" x14ac:dyDescent="0.25">
      <c r="A128" s="9" t="s">
        <v>61</v>
      </c>
      <c r="B128" s="10">
        <v>0.33329999999999999</v>
      </c>
      <c r="C128" s="13" t="s">
        <v>102</v>
      </c>
      <c r="D128" s="12">
        <v>8</v>
      </c>
      <c r="E128" s="10">
        <v>5</v>
      </c>
      <c r="F128" s="42">
        <f t="shared" si="5"/>
        <v>0.625</v>
      </c>
      <c r="G128" s="48">
        <f t="shared" si="6"/>
        <v>0.375</v>
      </c>
      <c r="H128" s="32" t="s">
        <v>3</v>
      </c>
    </row>
    <row r="129" spans="1:8" x14ac:dyDescent="0.25">
      <c r="A129" s="9" t="s">
        <v>35</v>
      </c>
      <c r="B129" s="10">
        <v>2</v>
      </c>
      <c r="C129" s="11"/>
      <c r="D129" s="12">
        <v>48</v>
      </c>
      <c r="E129" s="10">
        <v>0</v>
      </c>
      <c r="F129" s="41">
        <f t="shared" si="5"/>
        <v>0</v>
      </c>
      <c r="G129" s="48">
        <f t="shared" si="6"/>
        <v>1</v>
      </c>
      <c r="H129" s="32"/>
    </row>
    <row r="130" spans="1:8" x14ac:dyDescent="0.25">
      <c r="A130" s="9" t="s">
        <v>37</v>
      </c>
      <c r="B130" s="10">
        <v>1</v>
      </c>
      <c r="C130" s="11"/>
      <c r="D130" s="12">
        <v>20</v>
      </c>
      <c r="E130" s="10">
        <v>0</v>
      </c>
      <c r="F130" s="41">
        <f t="shared" si="5"/>
        <v>0</v>
      </c>
      <c r="G130" s="48">
        <f t="shared" si="6"/>
        <v>1</v>
      </c>
      <c r="H130" s="32"/>
    </row>
    <row r="131" spans="1:8" x14ac:dyDescent="0.25">
      <c r="A131" s="9" t="s">
        <v>105</v>
      </c>
      <c r="B131" s="10">
        <v>0.5</v>
      </c>
      <c r="C131" s="13" t="s">
        <v>104</v>
      </c>
      <c r="D131" s="12">
        <v>10</v>
      </c>
      <c r="E131" s="10">
        <v>1</v>
      </c>
      <c r="F131" s="42">
        <f t="shared" si="5"/>
        <v>0.1</v>
      </c>
      <c r="G131" s="48">
        <f t="shared" si="6"/>
        <v>0.9</v>
      </c>
      <c r="H131" s="32" t="s">
        <v>3</v>
      </c>
    </row>
    <row r="132" spans="1:8" x14ac:dyDescent="0.25">
      <c r="A132" s="9" t="s">
        <v>106</v>
      </c>
      <c r="B132" s="10">
        <v>0.33329999999999999</v>
      </c>
      <c r="C132" s="13" t="s">
        <v>102</v>
      </c>
      <c r="D132" s="12">
        <v>8</v>
      </c>
      <c r="E132" s="10">
        <v>5</v>
      </c>
      <c r="F132" s="42">
        <f t="shared" si="5"/>
        <v>0.625</v>
      </c>
      <c r="G132" s="48">
        <f t="shared" si="6"/>
        <v>0.375</v>
      </c>
      <c r="H132" s="32" t="s">
        <v>3</v>
      </c>
    </row>
    <row r="133" spans="1:8" x14ac:dyDescent="0.25">
      <c r="A133" s="9" t="s">
        <v>30</v>
      </c>
      <c r="B133" s="10">
        <v>1</v>
      </c>
      <c r="C133" s="13"/>
      <c r="D133" s="12">
        <v>20</v>
      </c>
      <c r="E133" s="10">
        <v>0</v>
      </c>
      <c r="F133" s="42">
        <f t="shared" si="5"/>
        <v>0</v>
      </c>
      <c r="G133" s="48">
        <f t="shared" si="6"/>
        <v>1</v>
      </c>
      <c r="H133" s="32"/>
    </row>
    <row r="134" spans="1:8" ht="15.75" thickBot="1" x14ac:dyDescent="0.3">
      <c r="A134" s="16" t="s">
        <v>32</v>
      </c>
      <c r="B134" s="17">
        <v>1</v>
      </c>
      <c r="C134" s="20"/>
      <c r="D134" s="19">
        <v>20</v>
      </c>
      <c r="E134" s="17">
        <v>0</v>
      </c>
      <c r="F134" s="44">
        <f t="shared" si="5"/>
        <v>0</v>
      </c>
      <c r="G134" s="49">
        <f t="shared" si="6"/>
        <v>1</v>
      </c>
      <c r="H134" s="33"/>
    </row>
    <row r="135" spans="1:8" ht="30" x14ac:dyDescent="0.25">
      <c r="A135" s="5" t="s">
        <v>107</v>
      </c>
      <c r="B135" s="6">
        <v>3</v>
      </c>
      <c r="C135" s="7"/>
      <c r="D135" s="8">
        <v>49</v>
      </c>
      <c r="E135" s="6">
        <v>28</v>
      </c>
      <c r="F135" s="40">
        <f t="shared" ref="F135:F166" si="7">E135/D135</f>
        <v>0.5714285714285714</v>
      </c>
      <c r="G135" s="47">
        <f t="shared" si="6"/>
        <v>0.4285714285714286</v>
      </c>
      <c r="H135" s="31"/>
    </row>
    <row r="136" spans="1:8" x14ac:dyDescent="0.25">
      <c r="A136" s="9" t="s">
        <v>108</v>
      </c>
      <c r="B136" s="10">
        <v>0.25</v>
      </c>
      <c r="C136" s="13" t="s">
        <v>11</v>
      </c>
      <c r="D136" s="12">
        <v>6</v>
      </c>
      <c r="E136" s="10">
        <v>5</v>
      </c>
      <c r="F136" s="42">
        <f t="shared" si="7"/>
        <v>0.83333333333333337</v>
      </c>
      <c r="G136" s="48">
        <f t="shared" si="6"/>
        <v>0.16666666666666663</v>
      </c>
      <c r="H136" s="32" t="s">
        <v>3</v>
      </c>
    </row>
    <row r="137" spans="1:8" x14ac:dyDescent="0.25">
      <c r="A137" s="9" t="s">
        <v>80</v>
      </c>
      <c r="B137" s="10">
        <v>0.5</v>
      </c>
      <c r="C137" s="13" t="s">
        <v>11</v>
      </c>
      <c r="D137" s="12">
        <v>12</v>
      </c>
      <c r="E137" s="10">
        <v>10</v>
      </c>
      <c r="F137" s="42">
        <f t="shared" si="7"/>
        <v>0.83333333333333337</v>
      </c>
      <c r="G137" s="48">
        <f t="shared" si="6"/>
        <v>0.16666666666666663</v>
      </c>
      <c r="H137" s="32" t="s">
        <v>3</v>
      </c>
    </row>
    <row r="138" spans="1:8" x14ac:dyDescent="0.25">
      <c r="A138" s="9" t="s">
        <v>109</v>
      </c>
      <c r="B138" s="10">
        <v>1</v>
      </c>
      <c r="C138" s="11"/>
      <c r="D138" s="12">
        <v>5</v>
      </c>
      <c r="E138" s="10">
        <v>4</v>
      </c>
      <c r="F138" s="41">
        <f t="shared" si="7"/>
        <v>0.8</v>
      </c>
      <c r="G138" s="48">
        <f t="shared" si="6"/>
        <v>0.19999999999999996</v>
      </c>
      <c r="H138" s="32" t="s">
        <v>1</v>
      </c>
    </row>
    <row r="139" spans="1:8" x14ac:dyDescent="0.25">
      <c r="A139" s="9" t="s">
        <v>91</v>
      </c>
      <c r="B139" s="10">
        <v>0.25</v>
      </c>
      <c r="C139" s="13" t="s">
        <v>11</v>
      </c>
      <c r="D139" s="12">
        <v>6</v>
      </c>
      <c r="E139" s="10">
        <v>2</v>
      </c>
      <c r="F139" s="42">
        <f t="shared" si="7"/>
        <v>0.33333333333333331</v>
      </c>
      <c r="G139" s="48">
        <f t="shared" si="6"/>
        <v>0.66666666666666674</v>
      </c>
      <c r="H139" s="32" t="s">
        <v>3</v>
      </c>
    </row>
    <row r="140" spans="1:8" ht="15.75" thickBot="1" x14ac:dyDescent="0.3">
      <c r="A140" s="16" t="s">
        <v>110</v>
      </c>
      <c r="B140" s="17">
        <v>1</v>
      </c>
      <c r="C140" s="18"/>
      <c r="D140" s="19">
        <v>20</v>
      </c>
      <c r="E140" s="17">
        <v>7</v>
      </c>
      <c r="F140" s="43">
        <f t="shared" si="7"/>
        <v>0.35</v>
      </c>
      <c r="G140" s="49">
        <f t="shared" si="6"/>
        <v>0.65</v>
      </c>
      <c r="H140" s="33" t="s">
        <v>1</v>
      </c>
    </row>
    <row r="141" spans="1:8" x14ac:dyDescent="0.25">
      <c r="A141" s="5" t="s">
        <v>111</v>
      </c>
      <c r="B141" s="6">
        <v>6</v>
      </c>
      <c r="C141" s="7"/>
      <c r="D141" s="8">
        <v>128</v>
      </c>
      <c r="E141" s="6">
        <v>32</v>
      </c>
      <c r="F141" s="40">
        <f t="shared" si="7"/>
        <v>0.25</v>
      </c>
      <c r="G141" s="47">
        <f t="shared" si="6"/>
        <v>0.75</v>
      </c>
      <c r="H141" s="31"/>
    </row>
    <row r="142" spans="1:8" x14ac:dyDescent="0.25">
      <c r="A142" s="22" t="s">
        <v>80</v>
      </c>
      <c r="B142" s="10">
        <v>1</v>
      </c>
      <c r="C142" s="13"/>
      <c r="D142" s="12">
        <v>20</v>
      </c>
      <c r="E142" s="10">
        <v>1</v>
      </c>
      <c r="F142" s="42">
        <f t="shared" si="7"/>
        <v>0.05</v>
      </c>
      <c r="G142" s="48">
        <f t="shared" si="6"/>
        <v>0.95</v>
      </c>
      <c r="H142" s="32" t="s">
        <v>1</v>
      </c>
    </row>
    <row r="143" spans="1:8" x14ac:dyDescent="0.25">
      <c r="A143" s="22" t="s">
        <v>35</v>
      </c>
      <c r="B143" s="10">
        <v>2</v>
      </c>
      <c r="C143" s="11"/>
      <c r="D143" s="12">
        <v>48</v>
      </c>
      <c r="E143" s="10">
        <v>3</v>
      </c>
      <c r="F143" s="41">
        <f t="shared" si="7"/>
        <v>6.25E-2</v>
      </c>
      <c r="G143" s="48">
        <f t="shared" si="6"/>
        <v>0.9375</v>
      </c>
      <c r="H143" s="32" t="s">
        <v>1</v>
      </c>
    </row>
    <row r="144" spans="1:8" x14ac:dyDescent="0.25">
      <c r="A144" s="22" t="s">
        <v>24</v>
      </c>
      <c r="B144" s="10">
        <v>1</v>
      </c>
      <c r="C144" s="11"/>
      <c r="D144" s="12">
        <v>20</v>
      </c>
      <c r="E144" s="10">
        <v>14</v>
      </c>
      <c r="F144" s="41">
        <f t="shared" si="7"/>
        <v>0.7</v>
      </c>
      <c r="G144" s="48">
        <f t="shared" si="6"/>
        <v>0.30000000000000004</v>
      </c>
      <c r="H144" s="32" t="s">
        <v>1</v>
      </c>
    </row>
    <row r="145" spans="1:8" x14ac:dyDescent="0.25">
      <c r="A145" s="22" t="s">
        <v>30</v>
      </c>
      <c r="B145" s="10">
        <v>1</v>
      </c>
      <c r="C145" s="11"/>
      <c r="D145" s="12">
        <v>20</v>
      </c>
      <c r="E145" s="10">
        <v>3</v>
      </c>
      <c r="F145" s="41">
        <f t="shared" si="7"/>
        <v>0.15</v>
      </c>
      <c r="G145" s="48">
        <f t="shared" si="6"/>
        <v>0.85</v>
      </c>
      <c r="H145" s="32" t="s">
        <v>1</v>
      </c>
    </row>
    <row r="146" spans="1:8" x14ac:dyDescent="0.25">
      <c r="A146" s="22" t="s">
        <v>112</v>
      </c>
      <c r="B146" s="10">
        <v>0.3</v>
      </c>
      <c r="C146" s="13" t="s">
        <v>11</v>
      </c>
      <c r="D146" s="12">
        <v>6</v>
      </c>
      <c r="E146" s="10">
        <v>0</v>
      </c>
      <c r="F146" s="42">
        <f t="shared" si="7"/>
        <v>0</v>
      </c>
      <c r="G146" s="48">
        <f t="shared" si="6"/>
        <v>1</v>
      </c>
      <c r="H146" s="32"/>
    </row>
    <row r="147" spans="1:8" ht="15.75" thickBot="1" x14ac:dyDescent="0.3">
      <c r="A147" s="36" t="s">
        <v>113</v>
      </c>
      <c r="B147" s="17">
        <v>0.7</v>
      </c>
      <c r="C147" s="20" t="s">
        <v>11</v>
      </c>
      <c r="D147" s="19">
        <v>14</v>
      </c>
      <c r="E147" s="17">
        <v>11</v>
      </c>
      <c r="F147" s="44">
        <f t="shared" si="7"/>
        <v>0.7857142857142857</v>
      </c>
      <c r="G147" s="49">
        <f t="shared" si="6"/>
        <v>0.2142857142857143</v>
      </c>
      <c r="H147" s="33" t="s">
        <v>1</v>
      </c>
    </row>
    <row r="148" spans="1:8" x14ac:dyDescent="0.25">
      <c r="A148" s="23" t="s">
        <v>114</v>
      </c>
      <c r="B148" s="24">
        <v>7</v>
      </c>
      <c r="C148" s="25"/>
      <c r="D148" s="26">
        <v>164</v>
      </c>
      <c r="E148" s="24">
        <v>0</v>
      </c>
      <c r="F148" s="45">
        <f t="shared" si="7"/>
        <v>0</v>
      </c>
      <c r="G148" s="51">
        <f t="shared" si="6"/>
        <v>1</v>
      </c>
      <c r="H148" s="35"/>
    </row>
    <row r="149" spans="1:8" x14ac:dyDescent="0.25">
      <c r="A149" s="9" t="s">
        <v>115</v>
      </c>
      <c r="B149" s="10">
        <v>0.25</v>
      </c>
      <c r="C149" s="13" t="s">
        <v>11</v>
      </c>
      <c r="D149" s="12">
        <v>6</v>
      </c>
      <c r="E149" s="10">
        <v>0</v>
      </c>
      <c r="F149" s="42">
        <f t="shared" si="7"/>
        <v>0</v>
      </c>
      <c r="G149" s="48">
        <f t="shared" si="6"/>
        <v>1</v>
      </c>
      <c r="H149" s="32"/>
    </row>
    <row r="150" spans="1:8" x14ac:dyDescent="0.25">
      <c r="A150" s="9" t="s">
        <v>78</v>
      </c>
      <c r="B150" s="10">
        <v>0.5</v>
      </c>
      <c r="C150" s="13" t="s">
        <v>11</v>
      </c>
      <c r="D150" s="12">
        <v>12</v>
      </c>
      <c r="E150" s="10">
        <v>0</v>
      </c>
      <c r="F150" s="42">
        <f t="shared" si="7"/>
        <v>0</v>
      </c>
      <c r="G150" s="48">
        <f t="shared" si="6"/>
        <v>1</v>
      </c>
      <c r="H150" s="32"/>
    </row>
    <row r="151" spans="1:8" x14ac:dyDescent="0.25">
      <c r="A151" s="9" t="s">
        <v>83</v>
      </c>
      <c r="B151" s="10">
        <v>1</v>
      </c>
      <c r="C151" s="11"/>
      <c r="D151" s="12">
        <v>24</v>
      </c>
      <c r="E151" s="10">
        <v>0</v>
      </c>
      <c r="F151" s="41">
        <f t="shared" si="7"/>
        <v>0</v>
      </c>
      <c r="G151" s="48">
        <f t="shared" si="6"/>
        <v>1</v>
      </c>
      <c r="H151" s="32"/>
    </row>
    <row r="152" spans="1:8" x14ac:dyDescent="0.25">
      <c r="A152" s="9" t="s">
        <v>79</v>
      </c>
      <c r="B152" s="10">
        <v>0.25</v>
      </c>
      <c r="C152" s="13" t="s">
        <v>11</v>
      </c>
      <c r="D152" s="12">
        <v>6</v>
      </c>
      <c r="E152" s="10">
        <v>0</v>
      </c>
      <c r="F152" s="42">
        <f t="shared" si="7"/>
        <v>0</v>
      </c>
      <c r="G152" s="48">
        <f t="shared" si="6"/>
        <v>1</v>
      </c>
      <c r="H152" s="32"/>
    </row>
    <row r="153" spans="1:8" x14ac:dyDescent="0.25">
      <c r="A153" s="9" t="s">
        <v>84</v>
      </c>
      <c r="B153" s="14">
        <v>1</v>
      </c>
      <c r="C153" s="11"/>
      <c r="D153" s="15">
        <v>20</v>
      </c>
      <c r="E153" s="14">
        <v>0</v>
      </c>
      <c r="F153" s="41">
        <f t="shared" si="7"/>
        <v>0</v>
      </c>
      <c r="G153" s="50">
        <f t="shared" si="6"/>
        <v>1</v>
      </c>
      <c r="H153" s="34"/>
    </row>
    <row r="154" spans="1:8" x14ac:dyDescent="0.25">
      <c r="A154" s="9" t="s">
        <v>116</v>
      </c>
      <c r="B154" s="10">
        <v>0.5</v>
      </c>
      <c r="C154" s="13" t="s">
        <v>14</v>
      </c>
      <c r="D154" s="12">
        <v>12</v>
      </c>
      <c r="E154" s="10">
        <v>0</v>
      </c>
      <c r="F154" s="42">
        <f t="shared" si="7"/>
        <v>0</v>
      </c>
      <c r="G154" s="48">
        <f t="shared" si="6"/>
        <v>1</v>
      </c>
      <c r="H154" s="32"/>
    </row>
    <row r="155" spans="1:8" x14ac:dyDescent="0.25">
      <c r="A155" s="9" t="s">
        <v>117</v>
      </c>
      <c r="B155" s="10">
        <v>0.25</v>
      </c>
      <c r="C155" s="13" t="s">
        <v>14</v>
      </c>
      <c r="D155" s="12">
        <v>6</v>
      </c>
      <c r="E155" s="10">
        <v>0</v>
      </c>
      <c r="F155" s="42">
        <f t="shared" si="7"/>
        <v>0</v>
      </c>
      <c r="G155" s="48">
        <f t="shared" si="6"/>
        <v>1</v>
      </c>
      <c r="H155" s="32"/>
    </row>
    <row r="156" spans="1:8" x14ac:dyDescent="0.25">
      <c r="A156" s="9" t="s">
        <v>92</v>
      </c>
      <c r="B156" s="10">
        <v>1</v>
      </c>
      <c r="C156" s="11"/>
      <c r="D156" s="12">
        <v>24</v>
      </c>
      <c r="E156" s="10">
        <v>0</v>
      </c>
      <c r="F156" s="41">
        <f t="shared" si="7"/>
        <v>0</v>
      </c>
      <c r="G156" s="48">
        <f t="shared" si="6"/>
        <v>1</v>
      </c>
      <c r="H156" s="32"/>
    </row>
    <row r="157" spans="1:8" x14ac:dyDescent="0.25">
      <c r="A157" s="9" t="s">
        <v>118</v>
      </c>
      <c r="B157" s="10">
        <v>1</v>
      </c>
      <c r="C157" s="11"/>
      <c r="D157" s="12">
        <v>24</v>
      </c>
      <c r="E157" s="10">
        <v>0</v>
      </c>
      <c r="F157" s="41">
        <f t="shared" si="7"/>
        <v>0</v>
      </c>
      <c r="G157" s="48">
        <f t="shared" si="6"/>
        <v>1</v>
      </c>
      <c r="H157" s="32"/>
    </row>
    <row r="158" spans="1:8" x14ac:dyDescent="0.25">
      <c r="A158" s="9" t="s">
        <v>119</v>
      </c>
      <c r="B158" s="10">
        <v>1</v>
      </c>
      <c r="C158" s="11"/>
      <c r="D158" s="12">
        <v>24</v>
      </c>
      <c r="E158" s="10">
        <v>0</v>
      </c>
      <c r="F158" s="41">
        <f t="shared" si="7"/>
        <v>0</v>
      </c>
      <c r="G158" s="48">
        <f t="shared" si="6"/>
        <v>1</v>
      </c>
      <c r="H158" s="32"/>
    </row>
    <row r="159" spans="1:8" ht="15.75" thickBot="1" x14ac:dyDescent="0.3">
      <c r="A159" s="16" t="s">
        <v>120</v>
      </c>
      <c r="B159" s="17">
        <v>0.25</v>
      </c>
      <c r="C159" s="20" t="s">
        <v>14</v>
      </c>
      <c r="D159" s="19">
        <v>6</v>
      </c>
      <c r="E159" s="17">
        <v>0</v>
      </c>
      <c r="F159" s="44">
        <f t="shared" si="7"/>
        <v>0</v>
      </c>
      <c r="G159" s="49">
        <f t="shared" si="6"/>
        <v>1</v>
      </c>
      <c r="H159" s="33"/>
    </row>
    <row r="160" spans="1:8" ht="30" x14ac:dyDescent="0.25">
      <c r="A160" s="5" t="s">
        <v>121</v>
      </c>
      <c r="B160" s="6">
        <v>4</v>
      </c>
      <c r="C160" s="7"/>
      <c r="D160" s="8">
        <v>96</v>
      </c>
      <c r="E160" s="6">
        <v>12</v>
      </c>
      <c r="F160" s="40">
        <f t="shared" si="7"/>
        <v>0.125</v>
      </c>
      <c r="G160" s="47">
        <f t="shared" si="6"/>
        <v>0.875</v>
      </c>
      <c r="H160" s="31"/>
    </row>
    <row r="161" spans="1:8" ht="30.75" thickBot="1" x14ac:dyDescent="0.3">
      <c r="A161" s="9" t="s">
        <v>122</v>
      </c>
      <c r="B161" s="10">
        <v>4</v>
      </c>
      <c r="C161" s="11"/>
      <c r="D161" s="12">
        <v>96</v>
      </c>
      <c r="E161" s="10">
        <v>12</v>
      </c>
      <c r="F161" s="41">
        <f t="shared" si="7"/>
        <v>0.125</v>
      </c>
      <c r="G161" s="48">
        <f t="shared" ref="G161:G177" si="8">100%-F161</f>
        <v>0.875</v>
      </c>
      <c r="H161" s="32" t="s">
        <v>1</v>
      </c>
    </row>
    <row r="162" spans="1:8" ht="30" x14ac:dyDescent="0.25">
      <c r="A162" s="5" t="s">
        <v>123</v>
      </c>
      <c r="B162" s="6">
        <v>5</v>
      </c>
      <c r="C162" s="7"/>
      <c r="D162" s="8">
        <v>108</v>
      </c>
      <c r="E162" s="6">
        <v>0</v>
      </c>
      <c r="F162" s="40">
        <f t="shared" si="7"/>
        <v>0</v>
      </c>
      <c r="G162" s="47">
        <f t="shared" si="8"/>
        <v>1</v>
      </c>
      <c r="H162" s="31"/>
    </row>
    <row r="163" spans="1:8" x14ac:dyDescent="0.25">
      <c r="A163" s="9" t="s">
        <v>124</v>
      </c>
      <c r="B163" s="10">
        <v>0.5</v>
      </c>
      <c r="C163" s="13" t="s">
        <v>11</v>
      </c>
      <c r="D163" s="12">
        <v>10</v>
      </c>
      <c r="E163" s="10">
        <v>0</v>
      </c>
      <c r="F163" s="42">
        <f t="shared" si="7"/>
        <v>0</v>
      </c>
      <c r="G163" s="48">
        <f t="shared" si="8"/>
        <v>1</v>
      </c>
      <c r="H163" s="32"/>
    </row>
    <row r="164" spans="1:8" x14ac:dyDescent="0.25">
      <c r="A164" s="9" t="s">
        <v>125</v>
      </c>
      <c r="B164" s="10">
        <v>0.5</v>
      </c>
      <c r="C164" s="13" t="s">
        <v>11</v>
      </c>
      <c r="D164" s="12">
        <v>10</v>
      </c>
      <c r="E164" s="10">
        <v>0</v>
      </c>
      <c r="F164" s="42">
        <f t="shared" si="7"/>
        <v>0</v>
      </c>
      <c r="G164" s="48">
        <f t="shared" si="8"/>
        <v>1</v>
      </c>
      <c r="H164" s="32"/>
    </row>
    <row r="165" spans="1:8" x14ac:dyDescent="0.25">
      <c r="A165" s="9" t="s">
        <v>126</v>
      </c>
      <c r="B165" s="10">
        <v>1</v>
      </c>
      <c r="C165" s="11"/>
      <c r="D165" s="12">
        <v>20</v>
      </c>
      <c r="E165" s="10">
        <v>0</v>
      </c>
      <c r="F165" s="41">
        <f t="shared" si="7"/>
        <v>0</v>
      </c>
      <c r="G165" s="48">
        <f t="shared" si="8"/>
        <v>1</v>
      </c>
      <c r="H165" s="32"/>
    </row>
    <row r="166" spans="1:8" x14ac:dyDescent="0.25">
      <c r="A166" s="9" t="s">
        <v>127</v>
      </c>
      <c r="B166" s="10">
        <v>1</v>
      </c>
      <c r="C166" s="11"/>
      <c r="D166" s="12">
        <v>20</v>
      </c>
      <c r="E166" s="10">
        <v>0</v>
      </c>
      <c r="F166" s="41">
        <f t="shared" si="7"/>
        <v>0</v>
      </c>
      <c r="G166" s="48">
        <f t="shared" si="8"/>
        <v>1</v>
      </c>
      <c r="H166" s="32"/>
    </row>
    <row r="167" spans="1:8" ht="15.75" thickBot="1" x14ac:dyDescent="0.3">
      <c r="A167" s="9" t="s">
        <v>128</v>
      </c>
      <c r="B167" s="10">
        <v>2</v>
      </c>
      <c r="C167" s="11"/>
      <c r="D167" s="12">
        <v>48</v>
      </c>
      <c r="E167" s="10">
        <v>0</v>
      </c>
      <c r="F167" s="41">
        <f t="shared" ref="F167:F177" si="9">E167/D167</f>
        <v>0</v>
      </c>
      <c r="G167" s="48">
        <f t="shared" si="8"/>
        <v>1</v>
      </c>
      <c r="H167" s="32"/>
    </row>
    <row r="168" spans="1:8" ht="30" x14ac:dyDescent="0.25">
      <c r="A168" s="5" t="s">
        <v>129</v>
      </c>
      <c r="B168" s="6">
        <v>3</v>
      </c>
      <c r="C168" s="7"/>
      <c r="D168" s="8">
        <v>60</v>
      </c>
      <c r="E168" s="6">
        <v>3</v>
      </c>
      <c r="F168" s="40">
        <f t="shared" si="9"/>
        <v>0.05</v>
      </c>
      <c r="G168" s="47">
        <f t="shared" si="8"/>
        <v>0.95</v>
      </c>
      <c r="H168" s="31"/>
    </row>
    <row r="169" spans="1:8" x14ac:dyDescent="0.25">
      <c r="A169" s="9" t="s">
        <v>23</v>
      </c>
      <c r="B169" s="10">
        <v>2</v>
      </c>
      <c r="C169" s="11"/>
      <c r="D169" s="12">
        <v>40</v>
      </c>
      <c r="E169" s="10">
        <v>1</v>
      </c>
      <c r="F169" s="41">
        <f t="shared" si="9"/>
        <v>2.5000000000000001E-2</v>
      </c>
      <c r="G169" s="48">
        <f t="shared" si="8"/>
        <v>0.97499999999999998</v>
      </c>
      <c r="H169" s="32" t="s">
        <v>1</v>
      </c>
    </row>
    <row r="170" spans="1:8" ht="15.75" thickBot="1" x14ac:dyDescent="0.3">
      <c r="A170" s="9" t="s">
        <v>24</v>
      </c>
      <c r="B170" s="10">
        <v>1</v>
      </c>
      <c r="C170" s="11"/>
      <c r="D170" s="12">
        <v>20</v>
      </c>
      <c r="E170" s="10">
        <v>2</v>
      </c>
      <c r="F170" s="41">
        <f t="shared" si="9"/>
        <v>0.1</v>
      </c>
      <c r="G170" s="48">
        <f t="shared" si="8"/>
        <v>0.9</v>
      </c>
      <c r="H170" s="32" t="s">
        <v>3</v>
      </c>
    </row>
    <row r="171" spans="1:8" ht="30" x14ac:dyDescent="0.25">
      <c r="A171" s="5" t="s">
        <v>130</v>
      </c>
      <c r="B171" s="6">
        <v>8</v>
      </c>
      <c r="C171" s="7"/>
      <c r="D171" s="8">
        <v>168</v>
      </c>
      <c r="E171" s="6">
        <v>19</v>
      </c>
      <c r="F171" s="40">
        <f t="shared" si="9"/>
        <v>0.1130952380952381</v>
      </c>
      <c r="G171" s="47">
        <f t="shared" si="8"/>
        <v>0.88690476190476186</v>
      </c>
      <c r="H171" s="31"/>
    </row>
    <row r="172" spans="1:8" x14ac:dyDescent="0.25">
      <c r="A172" s="9" t="s">
        <v>12</v>
      </c>
      <c r="B172" s="10">
        <v>1</v>
      </c>
      <c r="C172" s="11"/>
      <c r="D172" s="12">
        <v>20</v>
      </c>
      <c r="E172" s="10">
        <v>0</v>
      </c>
      <c r="F172" s="41">
        <f t="shared" si="9"/>
        <v>0</v>
      </c>
      <c r="G172" s="48">
        <f t="shared" si="8"/>
        <v>1</v>
      </c>
      <c r="H172" s="32"/>
    </row>
    <row r="173" spans="1:8" x14ac:dyDescent="0.25">
      <c r="A173" s="9" t="s">
        <v>13</v>
      </c>
      <c r="B173" s="10">
        <v>1</v>
      </c>
      <c r="C173" s="11"/>
      <c r="D173" s="12">
        <v>22</v>
      </c>
      <c r="E173" s="10">
        <v>0</v>
      </c>
      <c r="F173" s="41">
        <f t="shared" si="9"/>
        <v>0</v>
      </c>
      <c r="G173" s="48">
        <f t="shared" si="8"/>
        <v>1</v>
      </c>
      <c r="H173" s="32"/>
    </row>
    <row r="174" spans="1:8" x14ac:dyDescent="0.25">
      <c r="A174" s="9" t="s">
        <v>16</v>
      </c>
      <c r="B174" s="10">
        <v>3</v>
      </c>
      <c r="C174" s="11"/>
      <c r="D174" s="12">
        <v>66</v>
      </c>
      <c r="E174" s="10">
        <v>17</v>
      </c>
      <c r="F174" s="41">
        <f t="shared" si="9"/>
        <v>0.25757575757575757</v>
      </c>
      <c r="G174" s="48">
        <f t="shared" si="8"/>
        <v>0.74242424242424243</v>
      </c>
      <c r="H174" s="32" t="s">
        <v>1</v>
      </c>
    </row>
    <row r="175" spans="1:8" x14ac:dyDescent="0.25">
      <c r="A175" s="9" t="s">
        <v>105</v>
      </c>
      <c r="B175" s="10">
        <v>1</v>
      </c>
      <c r="C175" s="11"/>
      <c r="D175" s="12">
        <v>20</v>
      </c>
      <c r="E175" s="10">
        <v>2</v>
      </c>
      <c r="F175" s="41">
        <f t="shared" si="9"/>
        <v>0.1</v>
      </c>
      <c r="G175" s="48">
        <f t="shared" si="8"/>
        <v>0.9</v>
      </c>
      <c r="H175" s="32" t="s">
        <v>3</v>
      </c>
    </row>
    <row r="176" spans="1:8" ht="15.75" thickBot="1" x14ac:dyDescent="0.3">
      <c r="A176" s="16" t="s">
        <v>98</v>
      </c>
      <c r="B176" s="17">
        <v>2</v>
      </c>
      <c r="C176" s="18"/>
      <c r="D176" s="19">
        <v>40</v>
      </c>
      <c r="E176" s="17">
        <v>0</v>
      </c>
      <c r="F176" s="43">
        <f t="shared" si="9"/>
        <v>0</v>
      </c>
      <c r="G176" s="49">
        <f t="shared" si="8"/>
        <v>1</v>
      </c>
      <c r="H176" s="33"/>
    </row>
    <row r="177" spans="1:8" ht="15.75" thickBot="1" x14ac:dyDescent="0.3">
      <c r="A177" s="27"/>
      <c r="B177" s="28">
        <f>SUM(B8,B17,B21,B27,B34,B38,B40,B43,B50,B53,B55,B57,B61,B75,B79,B87,B105,B109,B118,B135,B141,B148,B160,B162,B168,B171)</f>
        <v>137</v>
      </c>
      <c r="C177" s="28"/>
      <c r="D177" s="4">
        <f>SUM(D8,D17,D21,D27,D34,D38,D40,D43,D50,D53,D55,D57,D61,D75,D79,D87,D105,D109,D118,D135,D141,D148,D160,D162,D168,D171)</f>
        <v>2966</v>
      </c>
      <c r="E177" s="28">
        <v>392</v>
      </c>
      <c r="F177" s="39">
        <f t="shared" si="9"/>
        <v>0.13216453135536074</v>
      </c>
      <c r="G177" s="46">
        <f t="shared" si="8"/>
        <v>0.86783546864463923</v>
      </c>
      <c r="H177" s="30"/>
    </row>
    <row r="178" spans="1:8" x14ac:dyDescent="0.25">
      <c r="A178" s="1"/>
      <c r="B178" s="52"/>
      <c r="C178" s="1"/>
      <c r="D178" s="52"/>
      <c r="F178" s="38"/>
      <c r="G178" s="37"/>
      <c r="H178" s="29"/>
    </row>
    <row r="179" spans="1:8" x14ac:dyDescent="0.25">
      <c r="A179" s="1"/>
      <c r="B179" s="1"/>
      <c r="C179" s="1"/>
      <c r="D179" s="1"/>
    </row>
  </sheetData>
  <autoFilter ref="A5:H6"/>
  <mergeCells count="11">
    <mergeCell ref="A5:A6"/>
    <mergeCell ref="B4:D4"/>
    <mergeCell ref="A1:H3"/>
    <mergeCell ref="E4:H4"/>
    <mergeCell ref="B5:B6"/>
    <mergeCell ref="C5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5" x14ac:dyDescent="0.25"/>
  <cols>
    <col min="1" max="1" width="50.85546875" customWidth="1"/>
    <col min="6" max="6" width="14.140625" customWidth="1"/>
    <col min="7" max="7" width="16.85546875" customWidth="1"/>
    <col min="8" max="8" width="18" customWidth="1"/>
  </cols>
  <sheetData>
    <row r="1" spans="1:8" x14ac:dyDescent="0.25">
      <c r="A1" s="110" t="s">
        <v>138</v>
      </c>
      <c r="B1" s="111"/>
      <c r="C1" s="111"/>
      <c r="D1" s="111"/>
      <c r="E1" s="111"/>
      <c r="F1" s="111"/>
      <c r="G1" s="111"/>
      <c r="H1" s="112"/>
    </row>
    <row r="2" spans="1:8" x14ac:dyDescent="0.25">
      <c r="A2" s="113"/>
      <c r="B2" s="114"/>
      <c r="C2" s="114"/>
      <c r="D2" s="114"/>
      <c r="E2" s="114"/>
      <c r="F2" s="114"/>
      <c r="G2" s="114"/>
      <c r="H2" s="115"/>
    </row>
    <row r="3" spans="1:8" ht="15.75" thickBot="1" x14ac:dyDescent="0.3">
      <c r="A3" s="116"/>
      <c r="B3" s="117"/>
      <c r="C3" s="117"/>
      <c r="D3" s="117"/>
      <c r="E3" s="117"/>
      <c r="F3" s="117"/>
      <c r="G3" s="117"/>
      <c r="H3" s="118"/>
    </row>
    <row r="4" spans="1:8" ht="72.75" customHeight="1" thickBot="1" x14ac:dyDescent="0.3">
      <c r="B4" s="121" t="s">
        <v>135</v>
      </c>
      <c r="C4" s="122"/>
      <c r="D4" s="123"/>
      <c r="E4" s="124" t="s">
        <v>131</v>
      </c>
      <c r="F4" s="125"/>
      <c r="G4" s="125"/>
      <c r="H4" s="126"/>
    </row>
    <row r="5" spans="1:8" x14ac:dyDescent="0.25">
      <c r="A5" s="119" t="s">
        <v>0</v>
      </c>
      <c r="B5" s="127" t="s">
        <v>4</v>
      </c>
      <c r="C5" s="129" t="s">
        <v>5</v>
      </c>
      <c r="D5" s="131" t="s">
        <v>6</v>
      </c>
      <c r="E5" s="127" t="s">
        <v>132</v>
      </c>
      <c r="F5" s="133" t="s">
        <v>133</v>
      </c>
      <c r="G5" s="133" t="s">
        <v>134</v>
      </c>
      <c r="H5" s="131" t="s">
        <v>2</v>
      </c>
    </row>
    <row r="6" spans="1:8" ht="50.25" customHeight="1" thickBot="1" x14ac:dyDescent="0.3">
      <c r="A6" s="120"/>
      <c r="B6" s="128"/>
      <c r="C6" s="130"/>
      <c r="D6" s="132"/>
      <c r="E6" s="128"/>
      <c r="F6" s="134"/>
      <c r="G6" s="134"/>
      <c r="H6" s="132"/>
    </row>
    <row r="7" spans="1:8" ht="15.75" thickBot="1" x14ac:dyDescent="0.3">
      <c r="A7" s="86" t="s">
        <v>7</v>
      </c>
      <c r="B7" s="87">
        <v>137</v>
      </c>
      <c r="C7" s="87"/>
      <c r="D7" s="88">
        <v>2966</v>
      </c>
      <c r="E7" s="87">
        <v>392</v>
      </c>
      <c r="F7" s="39">
        <v>0.13216453135536074</v>
      </c>
      <c r="G7" s="46">
        <v>0.86783546864463923</v>
      </c>
      <c r="H7" s="72"/>
    </row>
    <row r="8" spans="1:8" ht="15.75" thickBot="1" x14ac:dyDescent="0.3">
      <c r="A8" s="90" t="s">
        <v>140</v>
      </c>
      <c r="B8" s="3">
        <v>30</v>
      </c>
      <c r="C8" s="4"/>
      <c r="D8" s="89">
        <v>706</v>
      </c>
      <c r="E8" s="3">
        <v>31</v>
      </c>
      <c r="F8" s="99">
        <f t="shared" ref="F8" si="0">E8/D8</f>
        <v>4.3909348441926344E-2</v>
      </c>
      <c r="G8" s="100">
        <f t="shared" ref="G8" si="1">100%-F8</f>
        <v>0.9560906515580736</v>
      </c>
      <c r="H8" s="30"/>
    </row>
    <row r="9" spans="1:8" x14ac:dyDescent="0.25">
      <c r="A9" s="5" t="s">
        <v>34</v>
      </c>
      <c r="B9" s="24">
        <v>4</v>
      </c>
      <c r="C9" s="25"/>
      <c r="D9" s="26">
        <v>80</v>
      </c>
      <c r="E9" s="24">
        <v>0</v>
      </c>
      <c r="F9" s="45">
        <f t="shared" ref="F9:F21" si="2">E9/D9</f>
        <v>0</v>
      </c>
      <c r="G9" s="51">
        <f t="shared" ref="G9:G21" si="3">100%-F9</f>
        <v>1</v>
      </c>
      <c r="H9" s="35"/>
    </row>
    <row r="10" spans="1:8" x14ac:dyDescent="0.25">
      <c r="A10" s="9" t="s">
        <v>35</v>
      </c>
      <c r="B10" s="10">
        <v>2</v>
      </c>
      <c r="C10" s="11"/>
      <c r="D10" s="12">
        <v>40</v>
      </c>
      <c r="E10" s="10">
        <v>0</v>
      </c>
      <c r="F10" s="41">
        <f t="shared" si="2"/>
        <v>0</v>
      </c>
      <c r="G10" s="48">
        <f t="shared" si="3"/>
        <v>1</v>
      </c>
      <c r="H10" s="32"/>
    </row>
    <row r="11" spans="1:8" x14ac:dyDescent="0.25">
      <c r="A11" s="9" t="s">
        <v>36</v>
      </c>
      <c r="B11" s="10">
        <v>1</v>
      </c>
      <c r="C11" s="11"/>
      <c r="D11" s="12">
        <v>20</v>
      </c>
      <c r="E11" s="10">
        <v>0</v>
      </c>
      <c r="F11" s="41">
        <f t="shared" si="2"/>
        <v>0</v>
      </c>
      <c r="G11" s="48">
        <f t="shared" si="3"/>
        <v>1</v>
      </c>
      <c r="H11" s="32"/>
    </row>
    <row r="12" spans="1:8" ht="15.75" thickBot="1" x14ac:dyDescent="0.3">
      <c r="A12" s="16" t="s">
        <v>37</v>
      </c>
      <c r="B12" s="17">
        <v>1</v>
      </c>
      <c r="C12" s="18"/>
      <c r="D12" s="19">
        <v>20</v>
      </c>
      <c r="E12" s="17">
        <v>0</v>
      </c>
      <c r="F12" s="43">
        <f t="shared" si="2"/>
        <v>0</v>
      </c>
      <c r="G12" s="49">
        <f t="shared" si="3"/>
        <v>1</v>
      </c>
      <c r="H12" s="33"/>
    </row>
    <row r="13" spans="1:8" x14ac:dyDescent="0.25">
      <c r="A13" s="5" t="s">
        <v>38</v>
      </c>
      <c r="B13" s="6">
        <v>1</v>
      </c>
      <c r="C13" s="7"/>
      <c r="D13" s="8">
        <v>28</v>
      </c>
      <c r="E13" s="6">
        <v>13</v>
      </c>
      <c r="F13" s="40">
        <f t="shared" si="2"/>
        <v>0.4642857142857143</v>
      </c>
      <c r="G13" s="47">
        <f t="shared" si="3"/>
        <v>0.5357142857142857</v>
      </c>
      <c r="H13" s="31"/>
    </row>
    <row r="14" spans="1:8" ht="15.75" thickBot="1" x14ac:dyDescent="0.3">
      <c r="A14" s="16" t="s">
        <v>35</v>
      </c>
      <c r="B14" s="17">
        <v>1</v>
      </c>
      <c r="C14" s="18"/>
      <c r="D14" s="19">
        <v>28</v>
      </c>
      <c r="E14" s="17">
        <v>13</v>
      </c>
      <c r="F14" s="43">
        <f t="shared" si="2"/>
        <v>0.4642857142857143</v>
      </c>
      <c r="G14" s="49">
        <f t="shared" si="3"/>
        <v>0.5357142857142857</v>
      </c>
      <c r="H14" s="33" t="s">
        <v>1</v>
      </c>
    </row>
    <row r="15" spans="1:8" x14ac:dyDescent="0.25">
      <c r="A15" s="5" t="s">
        <v>50</v>
      </c>
      <c r="B15" s="6">
        <v>6</v>
      </c>
      <c r="C15" s="7"/>
      <c r="D15" s="8">
        <v>144</v>
      </c>
      <c r="E15" s="6">
        <v>8</v>
      </c>
      <c r="F15" s="40">
        <f t="shared" si="2"/>
        <v>5.5555555555555552E-2</v>
      </c>
      <c r="G15" s="47">
        <f t="shared" si="3"/>
        <v>0.94444444444444442</v>
      </c>
      <c r="H15" s="31"/>
    </row>
    <row r="16" spans="1:8" x14ac:dyDescent="0.25">
      <c r="A16" s="9" t="s">
        <v>35</v>
      </c>
      <c r="B16" s="10">
        <v>5</v>
      </c>
      <c r="C16" s="11"/>
      <c r="D16" s="12">
        <v>120</v>
      </c>
      <c r="E16" s="10">
        <v>0</v>
      </c>
      <c r="F16" s="41">
        <f t="shared" si="2"/>
        <v>0</v>
      </c>
      <c r="G16" s="48">
        <f t="shared" si="3"/>
        <v>1</v>
      </c>
      <c r="H16" s="32"/>
    </row>
    <row r="17" spans="1:8" ht="15.75" thickBot="1" x14ac:dyDescent="0.3">
      <c r="A17" s="16" t="s">
        <v>51</v>
      </c>
      <c r="B17" s="17">
        <v>1</v>
      </c>
      <c r="C17" s="18"/>
      <c r="D17" s="19">
        <v>24</v>
      </c>
      <c r="E17" s="17">
        <v>8</v>
      </c>
      <c r="F17" s="43">
        <f t="shared" si="2"/>
        <v>0.33333333333333331</v>
      </c>
      <c r="G17" s="49">
        <f t="shared" si="3"/>
        <v>0.66666666666666674</v>
      </c>
      <c r="H17" s="33" t="s">
        <v>1</v>
      </c>
    </row>
    <row r="18" spans="1:8" x14ac:dyDescent="0.25">
      <c r="A18" s="5" t="s">
        <v>52</v>
      </c>
      <c r="B18" s="6">
        <v>5</v>
      </c>
      <c r="C18" s="7"/>
      <c r="D18" s="8">
        <v>120</v>
      </c>
      <c r="E18" s="6">
        <v>0</v>
      </c>
      <c r="F18" s="40">
        <f t="shared" si="2"/>
        <v>0</v>
      </c>
      <c r="G18" s="47">
        <f t="shared" si="3"/>
        <v>1</v>
      </c>
      <c r="H18" s="31"/>
    </row>
    <row r="19" spans="1:8" ht="15.75" thickBot="1" x14ac:dyDescent="0.3">
      <c r="A19" s="16" t="s">
        <v>36</v>
      </c>
      <c r="B19" s="17">
        <v>5</v>
      </c>
      <c r="C19" s="18"/>
      <c r="D19" s="19">
        <v>120</v>
      </c>
      <c r="E19" s="17">
        <v>0</v>
      </c>
      <c r="F19" s="43">
        <f t="shared" si="2"/>
        <v>0</v>
      </c>
      <c r="G19" s="49">
        <f t="shared" si="3"/>
        <v>1</v>
      </c>
      <c r="H19" s="33"/>
    </row>
    <row r="20" spans="1:8" x14ac:dyDescent="0.25">
      <c r="A20" s="5" t="s">
        <v>53</v>
      </c>
      <c r="B20" s="6">
        <v>6</v>
      </c>
      <c r="C20" s="7"/>
      <c r="D20" s="8">
        <v>150</v>
      </c>
      <c r="E20" s="6">
        <v>0</v>
      </c>
      <c r="F20" s="40">
        <f t="shared" si="2"/>
        <v>0</v>
      </c>
      <c r="G20" s="47">
        <f t="shared" si="3"/>
        <v>1</v>
      </c>
      <c r="H20" s="31"/>
    </row>
    <row r="21" spans="1:8" ht="15.75" thickBot="1" x14ac:dyDescent="0.3">
      <c r="A21" s="16" t="s">
        <v>37</v>
      </c>
      <c r="B21" s="17">
        <v>6</v>
      </c>
      <c r="C21" s="18"/>
      <c r="D21" s="19">
        <v>150</v>
      </c>
      <c r="E21" s="17">
        <v>0</v>
      </c>
      <c r="F21" s="43">
        <f t="shared" si="2"/>
        <v>0</v>
      </c>
      <c r="G21" s="49">
        <f t="shared" si="3"/>
        <v>1</v>
      </c>
      <c r="H21" s="33"/>
    </row>
    <row r="22" spans="1:8" x14ac:dyDescent="0.25">
      <c r="A22" s="5" t="s">
        <v>95</v>
      </c>
      <c r="B22" s="6">
        <v>5</v>
      </c>
      <c r="C22" s="7"/>
      <c r="D22" s="8">
        <v>100</v>
      </c>
      <c r="E22" s="6">
        <v>28</v>
      </c>
      <c r="F22" s="40">
        <f t="shared" ref="F22:F28" si="4">E22/D22</f>
        <v>0.28000000000000003</v>
      </c>
      <c r="G22" s="47">
        <f t="shared" ref="G22:G28" si="5">100%-F22</f>
        <v>0.72</v>
      </c>
      <c r="H22" s="31"/>
    </row>
    <row r="23" spans="1:8" x14ac:dyDescent="0.25">
      <c r="A23" s="91" t="s">
        <v>140</v>
      </c>
      <c r="B23" s="24">
        <v>1</v>
      </c>
      <c r="C23" s="25"/>
      <c r="D23" s="26">
        <v>20</v>
      </c>
      <c r="E23" s="24">
        <v>1</v>
      </c>
      <c r="F23" s="45">
        <f t="shared" si="4"/>
        <v>0.05</v>
      </c>
      <c r="G23" s="51">
        <f t="shared" si="5"/>
        <v>0.95</v>
      </c>
      <c r="H23" s="35"/>
    </row>
    <row r="24" spans="1:8" ht="15.75" thickBot="1" x14ac:dyDescent="0.3">
      <c r="A24" s="9" t="s">
        <v>35</v>
      </c>
      <c r="B24" s="10">
        <v>1</v>
      </c>
      <c r="C24" s="11"/>
      <c r="D24" s="12">
        <v>20</v>
      </c>
      <c r="E24" s="10">
        <v>1</v>
      </c>
      <c r="F24" s="41">
        <f t="shared" si="4"/>
        <v>0.05</v>
      </c>
      <c r="G24" s="48">
        <f t="shared" si="5"/>
        <v>0.95</v>
      </c>
      <c r="H24" s="32" t="s">
        <v>1</v>
      </c>
    </row>
    <row r="25" spans="1:8" ht="30" x14ac:dyDescent="0.25">
      <c r="A25" s="5" t="s">
        <v>99</v>
      </c>
      <c r="B25" s="6">
        <v>12</v>
      </c>
      <c r="C25" s="7"/>
      <c r="D25" s="8">
        <v>254</v>
      </c>
      <c r="E25" s="6">
        <v>20</v>
      </c>
      <c r="F25" s="40">
        <f t="shared" si="4"/>
        <v>7.874015748031496E-2</v>
      </c>
      <c r="G25" s="47">
        <f t="shared" si="5"/>
        <v>0.92125984251968507</v>
      </c>
      <c r="H25" s="31"/>
    </row>
    <row r="26" spans="1:8" x14ac:dyDescent="0.25">
      <c r="A26" s="91" t="s">
        <v>140</v>
      </c>
      <c r="B26" s="24">
        <v>3</v>
      </c>
      <c r="C26" s="25"/>
      <c r="D26" s="26">
        <v>68</v>
      </c>
      <c r="E26" s="24">
        <v>6</v>
      </c>
      <c r="F26" s="45">
        <f t="shared" si="4"/>
        <v>8.8235294117647065E-2</v>
      </c>
      <c r="G26" s="51">
        <f t="shared" si="5"/>
        <v>0.91176470588235292</v>
      </c>
      <c r="H26" s="35"/>
    </row>
    <row r="27" spans="1:8" x14ac:dyDescent="0.25">
      <c r="A27" s="9" t="s">
        <v>36</v>
      </c>
      <c r="B27" s="10">
        <v>1</v>
      </c>
      <c r="C27" s="11"/>
      <c r="D27" s="12">
        <v>20</v>
      </c>
      <c r="E27" s="10">
        <v>6</v>
      </c>
      <c r="F27" s="41">
        <f t="shared" si="4"/>
        <v>0.3</v>
      </c>
      <c r="G27" s="48">
        <f t="shared" si="5"/>
        <v>0.7</v>
      </c>
      <c r="H27" s="32" t="s">
        <v>1</v>
      </c>
    </row>
    <row r="28" spans="1:8" ht="15.75" thickBot="1" x14ac:dyDescent="0.3">
      <c r="A28" s="9" t="s">
        <v>35</v>
      </c>
      <c r="B28" s="10">
        <v>2</v>
      </c>
      <c r="C28" s="11"/>
      <c r="D28" s="12">
        <v>48</v>
      </c>
      <c r="E28" s="10">
        <v>0</v>
      </c>
      <c r="F28" s="41">
        <f t="shared" si="4"/>
        <v>0</v>
      </c>
      <c r="G28" s="48">
        <f t="shared" si="5"/>
        <v>1</v>
      </c>
      <c r="H28" s="32"/>
    </row>
    <row r="29" spans="1:8" x14ac:dyDescent="0.25">
      <c r="A29" s="5" t="s">
        <v>111</v>
      </c>
      <c r="B29" s="6">
        <v>6</v>
      </c>
      <c r="C29" s="7"/>
      <c r="D29" s="8">
        <v>128</v>
      </c>
      <c r="E29" s="6">
        <v>32</v>
      </c>
      <c r="F29" s="40">
        <f t="shared" ref="F29:F34" si="6">E29/D29</f>
        <v>0.25</v>
      </c>
      <c r="G29" s="47">
        <f t="shared" ref="G29:G34" si="7">100%-F29</f>
        <v>0.75</v>
      </c>
      <c r="H29" s="31"/>
    </row>
    <row r="30" spans="1:8" x14ac:dyDescent="0.25">
      <c r="A30" s="91" t="s">
        <v>140</v>
      </c>
      <c r="B30" s="24">
        <v>2</v>
      </c>
      <c r="C30" s="25"/>
      <c r="D30" s="26">
        <v>48</v>
      </c>
      <c r="E30" s="24">
        <v>3</v>
      </c>
      <c r="F30" s="45">
        <f t="shared" si="6"/>
        <v>6.25E-2</v>
      </c>
      <c r="G30" s="51">
        <f t="shared" si="7"/>
        <v>0.9375</v>
      </c>
      <c r="H30" s="35"/>
    </row>
    <row r="31" spans="1:8" ht="15.75" thickBot="1" x14ac:dyDescent="0.3">
      <c r="A31" s="22" t="s">
        <v>35</v>
      </c>
      <c r="B31" s="10">
        <v>2</v>
      </c>
      <c r="C31" s="11"/>
      <c r="D31" s="12">
        <v>48</v>
      </c>
      <c r="E31" s="10">
        <v>3</v>
      </c>
      <c r="F31" s="41">
        <f t="shared" si="6"/>
        <v>6.25E-2</v>
      </c>
      <c r="G31" s="48">
        <f t="shared" si="7"/>
        <v>0.9375</v>
      </c>
      <c r="H31" s="32" t="s">
        <v>1</v>
      </c>
    </row>
    <row r="32" spans="1:8" ht="30" x14ac:dyDescent="0.25">
      <c r="A32" s="5" t="s">
        <v>123</v>
      </c>
      <c r="B32" s="6">
        <v>5</v>
      </c>
      <c r="C32" s="7"/>
      <c r="D32" s="8">
        <v>108</v>
      </c>
      <c r="E32" s="6">
        <v>0</v>
      </c>
      <c r="F32" s="40">
        <f t="shared" si="6"/>
        <v>0</v>
      </c>
      <c r="G32" s="47">
        <f t="shared" si="7"/>
        <v>1</v>
      </c>
      <c r="H32" s="31"/>
    </row>
    <row r="33" spans="1:8" x14ac:dyDescent="0.25">
      <c r="A33" s="92" t="s">
        <v>140</v>
      </c>
      <c r="B33" s="93">
        <v>2</v>
      </c>
      <c r="C33" s="94"/>
      <c r="D33" s="95">
        <v>48</v>
      </c>
      <c r="E33" s="93">
        <v>0</v>
      </c>
      <c r="F33" s="96">
        <f t="shared" si="6"/>
        <v>0</v>
      </c>
      <c r="G33" s="97">
        <f t="shared" si="7"/>
        <v>1</v>
      </c>
      <c r="H33" s="98"/>
    </row>
    <row r="34" spans="1:8" ht="15.75" thickBot="1" x14ac:dyDescent="0.3">
      <c r="A34" s="16" t="s">
        <v>128</v>
      </c>
      <c r="B34" s="17">
        <v>2</v>
      </c>
      <c r="C34" s="18"/>
      <c r="D34" s="19">
        <v>48</v>
      </c>
      <c r="E34" s="17">
        <v>0</v>
      </c>
      <c r="F34" s="43">
        <f t="shared" si="6"/>
        <v>0</v>
      </c>
      <c r="G34" s="49">
        <f t="shared" si="7"/>
        <v>1</v>
      </c>
      <c r="H34" s="33"/>
    </row>
  </sheetData>
  <autoFilter ref="A5:H6"/>
  <mergeCells count="11">
    <mergeCell ref="H5:H6"/>
    <mergeCell ref="A1:H3"/>
    <mergeCell ref="B4:D4"/>
    <mergeCell ref="E4:H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H3"/>
    </sheetView>
  </sheetViews>
  <sheetFormatPr defaultRowHeight="15" x14ac:dyDescent="0.25"/>
  <cols>
    <col min="1" max="1" width="48.7109375" customWidth="1"/>
    <col min="6" max="6" width="11.7109375" customWidth="1"/>
    <col min="7" max="7" width="12.7109375" customWidth="1"/>
    <col min="8" max="8" width="31" customWidth="1"/>
  </cols>
  <sheetData>
    <row r="1" spans="1:8" x14ac:dyDescent="0.25">
      <c r="A1" s="110" t="s">
        <v>139</v>
      </c>
      <c r="B1" s="111"/>
      <c r="C1" s="111"/>
      <c r="D1" s="111"/>
      <c r="E1" s="111"/>
      <c r="F1" s="111"/>
      <c r="G1" s="111"/>
      <c r="H1" s="112"/>
    </row>
    <row r="2" spans="1:8" x14ac:dyDescent="0.25">
      <c r="A2" s="113"/>
      <c r="B2" s="114"/>
      <c r="C2" s="114"/>
      <c r="D2" s="114"/>
      <c r="E2" s="114"/>
      <c r="F2" s="114"/>
      <c r="G2" s="114"/>
      <c r="H2" s="115"/>
    </row>
    <row r="3" spans="1:8" ht="15.75" thickBot="1" x14ac:dyDescent="0.3">
      <c r="A3" s="116"/>
      <c r="B3" s="117"/>
      <c r="C3" s="117"/>
      <c r="D3" s="117"/>
      <c r="E3" s="117"/>
      <c r="F3" s="117"/>
      <c r="G3" s="117"/>
      <c r="H3" s="118"/>
    </row>
    <row r="4" spans="1:8" ht="66" customHeight="1" thickBot="1" x14ac:dyDescent="0.3">
      <c r="B4" s="121" t="s">
        <v>135</v>
      </c>
      <c r="C4" s="122"/>
      <c r="D4" s="123"/>
      <c r="E4" s="124" t="s">
        <v>131</v>
      </c>
      <c r="F4" s="125"/>
      <c r="G4" s="125"/>
      <c r="H4" s="126"/>
    </row>
    <row r="5" spans="1:8" x14ac:dyDescent="0.25">
      <c r="A5" s="119" t="s">
        <v>0</v>
      </c>
      <c r="B5" s="127" t="s">
        <v>4</v>
      </c>
      <c r="C5" s="129" t="s">
        <v>5</v>
      </c>
      <c r="D5" s="131" t="s">
        <v>6</v>
      </c>
      <c r="E5" s="127" t="s">
        <v>132</v>
      </c>
      <c r="F5" s="133" t="s">
        <v>133</v>
      </c>
      <c r="G5" s="133" t="s">
        <v>134</v>
      </c>
      <c r="H5" s="131" t="s">
        <v>2</v>
      </c>
    </row>
    <row r="6" spans="1:8" ht="35.25" customHeight="1" thickBot="1" x14ac:dyDescent="0.3">
      <c r="A6" s="120"/>
      <c r="B6" s="128"/>
      <c r="C6" s="130"/>
      <c r="D6" s="132"/>
      <c r="E6" s="128"/>
      <c r="F6" s="134"/>
      <c r="G6" s="134"/>
      <c r="H6" s="132"/>
    </row>
    <row r="7" spans="1:8" ht="15.75" thickBot="1" x14ac:dyDescent="0.3">
      <c r="A7" s="2" t="s">
        <v>7</v>
      </c>
      <c r="B7" s="53">
        <v>137</v>
      </c>
      <c r="C7" s="53"/>
      <c r="D7" s="54">
        <v>2966</v>
      </c>
      <c r="E7" s="53">
        <v>392</v>
      </c>
      <c r="F7" s="46">
        <v>0.13216453135536074</v>
      </c>
      <c r="G7" s="46">
        <v>0.86783546864463923</v>
      </c>
      <c r="H7" s="57"/>
    </row>
    <row r="8" spans="1:8" ht="15.75" thickBot="1" x14ac:dyDescent="0.3">
      <c r="A8" s="86" t="s">
        <v>141</v>
      </c>
      <c r="B8" s="4">
        <f>SUM(B9,B18,B22,B28,B35,B38,B45,B49,B63,B67,B75,B93,B98,B107,B122,B129,B135,B147,B150,B155,B158)</f>
        <v>107</v>
      </c>
      <c r="C8" s="4"/>
      <c r="D8" s="4">
        <f>SUM(D9,D18,D22,D28,D35,D38,D45,D49,D63,D67,D75,D93,D98,D107,D122,D129,D135,D147,D150,D155,D158)</f>
        <v>2260</v>
      </c>
      <c r="E8" s="4">
        <f>SUM(E9,E18,E22,E28,E35,E38,E45,E49,E63,E67,E75,E93,E97,E98,E107,E122,E129,E135,E147,E150,E155,E158)</f>
        <v>322</v>
      </c>
      <c r="F8" s="55">
        <f>+E8/D8</f>
        <v>0.1424778761061947</v>
      </c>
      <c r="G8" s="56">
        <f>100%-F8</f>
        <v>0.85752212389380533</v>
      </c>
      <c r="H8" s="30"/>
    </row>
    <row r="9" spans="1:8" x14ac:dyDescent="0.25">
      <c r="A9" s="5" t="s">
        <v>8</v>
      </c>
      <c r="B9" s="6">
        <v>5</v>
      </c>
      <c r="C9" s="7"/>
      <c r="D9" s="8">
        <v>108</v>
      </c>
      <c r="E9" s="6">
        <v>42</v>
      </c>
      <c r="F9" s="40">
        <f t="shared" ref="F9:F58" si="0">E9/D9</f>
        <v>0.3888888888888889</v>
      </c>
      <c r="G9" s="47">
        <f>100%-F9</f>
        <v>0.61111111111111116</v>
      </c>
      <c r="H9" s="31"/>
    </row>
    <row r="10" spans="1:8" x14ac:dyDescent="0.25">
      <c r="A10" s="9" t="s">
        <v>9</v>
      </c>
      <c r="B10" s="10">
        <v>1</v>
      </c>
      <c r="C10" s="11"/>
      <c r="D10" s="12">
        <v>20</v>
      </c>
      <c r="E10" s="10">
        <v>0</v>
      </c>
      <c r="F10" s="41">
        <f t="shared" si="0"/>
        <v>0</v>
      </c>
      <c r="G10" s="48">
        <f>100%-F10</f>
        <v>1</v>
      </c>
      <c r="H10" s="32"/>
    </row>
    <row r="11" spans="1:8" x14ac:dyDescent="0.25">
      <c r="A11" s="9" t="s">
        <v>10</v>
      </c>
      <c r="B11" s="10">
        <v>0.5</v>
      </c>
      <c r="C11" s="11" t="s">
        <v>11</v>
      </c>
      <c r="D11" s="12">
        <v>10</v>
      </c>
      <c r="E11" s="10">
        <v>4</v>
      </c>
      <c r="F11" s="41">
        <f t="shared" si="0"/>
        <v>0.4</v>
      </c>
      <c r="G11" s="48">
        <f t="shared" ref="G11:G61" si="1">100%-F11</f>
        <v>0.6</v>
      </c>
      <c r="H11" s="32" t="s">
        <v>3</v>
      </c>
    </row>
    <row r="12" spans="1:8" x14ac:dyDescent="0.25">
      <c r="A12" s="9" t="s">
        <v>12</v>
      </c>
      <c r="B12" s="10">
        <v>1</v>
      </c>
      <c r="C12" s="11"/>
      <c r="D12" s="12">
        <v>24</v>
      </c>
      <c r="E12" s="10">
        <v>15</v>
      </c>
      <c r="F12" s="41">
        <f t="shared" si="0"/>
        <v>0.625</v>
      </c>
      <c r="G12" s="48">
        <f t="shared" si="1"/>
        <v>0.375</v>
      </c>
      <c r="H12" s="32" t="s">
        <v>1</v>
      </c>
    </row>
    <row r="13" spans="1:8" x14ac:dyDescent="0.25">
      <c r="A13" s="9" t="s">
        <v>13</v>
      </c>
      <c r="B13" s="10">
        <v>0.25</v>
      </c>
      <c r="C13" s="13" t="s">
        <v>14</v>
      </c>
      <c r="D13" s="12">
        <v>6</v>
      </c>
      <c r="E13" s="10">
        <v>4</v>
      </c>
      <c r="F13" s="42">
        <f t="shared" si="0"/>
        <v>0.66666666666666663</v>
      </c>
      <c r="G13" s="48">
        <f t="shared" si="1"/>
        <v>0.33333333333333337</v>
      </c>
      <c r="H13" s="32" t="s">
        <v>3</v>
      </c>
    </row>
    <row r="14" spans="1:8" x14ac:dyDescent="0.25">
      <c r="A14" s="9" t="s">
        <v>15</v>
      </c>
      <c r="B14" s="10">
        <v>0.5</v>
      </c>
      <c r="C14" s="13" t="s">
        <v>11</v>
      </c>
      <c r="D14" s="12">
        <v>10</v>
      </c>
      <c r="E14" s="10">
        <v>5</v>
      </c>
      <c r="F14" s="42">
        <f t="shared" si="0"/>
        <v>0.5</v>
      </c>
      <c r="G14" s="48">
        <f t="shared" si="1"/>
        <v>0.5</v>
      </c>
      <c r="H14" s="32" t="s">
        <v>3</v>
      </c>
    </row>
    <row r="15" spans="1:8" x14ac:dyDescent="0.25">
      <c r="A15" s="9" t="s">
        <v>16</v>
      </c>
      <c r="B15" s="10">
        <v>0.5</v>
      </c>
      <c r="C15" s="13" t="s">
        <v>14</v>
      </c>
      <c r="D15" s="12">
        <v>12</v>
      </c>
      <c r="E15" s="10">
        <v>5</v>
      </c>
      <c r="F15" s="42">
        <f t="shared" si="0"/>
        <v>0.41666666666666669</v>
      </c>
      <c r="G15" s="48">
        <f t="shared" si="1"/>
        <v>0.58333333333333326</v>
      </c>
      <c r="H15" s="32" t="s">
        <v>3</v>
      </c>
    </row>
    <row r="16" spans="1:8" x14ac:dyDescent="0.25">
      <c r="A16" s="9" t="s">
        <v>17</v>
      </c>
      <c r="B16" s="10">
        <v>0.25</v>
      </c>
      <c r="C16" s="13" t="s">
        <v>14</v>
      </c>
      <c r="D16" s="12">
        <v>6</v>
      </c>
      <c r="E16" s="10">
        <v>4</v>
      </c>
      <c r="F16" s="42">
        <f t="shared" si="0"/>
        <v>0.66666666666666663</v>
      </c>
      <c r="G16" s="48">
        <f t="shared" si="1"/>
        <v>0.33333333333333337</v>
      </c>
      <c r="H16" s="32" t="s">
        <v>3</v>
      </c>
    </row>
    <row r="17" spans="1:8" ht="15.75" thickBot="1" x14ac:dyDescent="0.3">
      <c r="A17" s="16" t="s">
        <v>19</v>
      </c>
      <c r="B17" s="17">
        <v>1</v>
      </c>
      <c r="C17" s="18"/>
      <c r="D17" s="19">
        <v>20</v>
      </c>
      <c r="E17" s="17">
        <v>5</v>
      </c>
      <c r="F17" s="43">
        <f t="shared" si="0"/>
        <v>0.25</v>
      </c>
      <c r="G17" s="49">
        <f t="shared" si="1"/>
        <v>0.75</v>
      </c>
      <c r="H17" s="33"/>
    </row>
    <row r="18" spans="1:8" x14ac:dyDescent="0.25">
      <c r="A18" s="5" t="s">
        <v>20</v>
      </c>
      <c r="B18" s="6">
        <v>6</v>
      </c>
      <c r="C18" s="7"/>
      <c r="D18" s="8">
        <v>132</v>
      </c>
      <c r="E18" s="6">
        <v>14</v>
      </c>
      <c r="F18" s="40">
        <f t="shared" si="0"/>
        <v>0.10606060606060606</v>
      </c>
      <c r="G18" s="47">
        <f t="shared" si="1"/>
        <v>0.89393939393939392</v>
      </c>
      <c r="H18" s="31"/>
    </row>
    <row r="19" spans="1:8" x14ac:dyDescent="0.25">
      <c r="A19" s="9" t="s">
        <v>21</v>
      </c>
      <c r="B19" s="10">
        <v>1</v>
      </c>
      <c r="C19" s="11"/>
      <c r="D19" s="12">
        <v>22</v>
      </c>
      <c r="E19" s="10">
        <v>2</v>
      </c>
      <c r="F19" s="41">
        <f t="shared" si="0"/>
        <v>9.0909090909090912E-2</v>
      </c>
      <c r="G19" s="48">
        <f t="shared" si="1"/>
        <v>0.90909090909090906</v>
      </c>
      <c r="H19" s="32" t="s">
        <v>1</v>
      </c>
    </row>
    <row r="20" spans="1:8" x14ac:dyDescent="0.25">
      <c r="A20" s="9" t="s">
        <v>18</v>
      </c>
      <c r="B20" s="10">
        <v>2</v>
      </c>
      <c r="C20" s="11"/>
      <c r="D20" s="12">
        <v>44</v>
      </c>
      <c r="E20" s="10">
        <v>0</v>
      </c>
      <c r="F20" s="41">
        <f t="shared" si="0"/>
        <v>0</v>
      </c>
      <c r="G20" s="48">
        <f t="shared" si="1"/>
        <v>1</v>
      </c>
      <c r="H20" s="32"/>
    </row>
    <row r="21" spans="1:8" ht="15.75" thickBot="1" x14ac:dyDescent="0.3">
      <c r="A21" s="16" t="s">
        <v>9</v>
      </c>
      <c r="B21" s="17">
        <v>3</v>
      </c>
      <c r="C21" s="18"/>
      <c r="D21" s="19">
        <v>66</v>
      </c>
      <c r="E21" s="17">
        <v>12</v>
      </c>
      <c r="F21" s="43">
        <f t="shared" si="0"/>
        <v>0.18181818181818182</v>
      </c>
      <c r="G21" s="49">
        <f t="shared" si="1"/>
        <v>0.81818181818181812</v>
      </c>
      <c r="H21" s="33" t="s">
        <v>1</v>
      </c>
    </row>
    <row r="22" spans="1:8" ht="30" x14ac:dyDescent="0.25">
      <c r="A22" s="5" t="s">
        <v>22</v>
      </c>
      <c r="B22" s="6">
        <v>5</v>
      </c>
      <c r="C22" s="7"/>
      <c r="D22" s="8">
        <v>100</v>
      </c>
      <c r="E22" s="6">
        <v>15</v>
      </c>
      <c r="F22" s="40">
        <f t="shared" si="0"/>
        <v>0.15</v>
      </c>
      <c r="G22" s="47">
        <f t="shared" si="1"/>
        <v>0.85</v>
      </c>
      <c r="H22" s="31"/>
    </row>
    <row r="23" spans="1:8" x14ac:dyDescent="0.25">
      <c r="A23" s="9" t="s">
        <v>9</v>
      </c>
      <c r="B23" s="10">
        <v>1</v>
      </c>
      <c r="C23" s="11"/>
      <c r="D23" s="12">
        <v>20</v>
      </c>
      <c r="E23" s="10">
        <v>0</v>
      </c>
      <c r="F23" s="41">
        <f t="shared" si="0"/>
        <v>0</v>
      </c>
      <c r="G23" s="48">
        <f t="shared" si="1"/>
        <v>1</v>
      </c>
      <c r="H23" s="32"/>
    </row>
    <row r="24" spans="1:8" x14ac:dyDescent="0.25">
      <c r="A24" s="9" t="s">
        <v>23</v>
      </c>
      <c r="B24" s="10">
        <v>1</v>
      </c>
      <c r="C24" s="11"/>
      <c r="D24" s="12">
        <v>20</v>
      </c>
      <c r="E24" s="10">
        <v>7</v>
      </c>
      <c r="F24" s="41">
        <f t="shared" si="0"/>
        <v>0.35</v>
      </c>
      <c r="G24" s="48">
        <f t="shared" si="1"/>
        <v>0.65</v>
      </c>
      <c r="H24" s="32" t="s">
        <v>1</v>
      </c>
    </row>
    <row r="25" spans="1:8" x14ac:dyDescent="0.25">
      <c r="A25" s="9" t="s">
        <v>25</v>
      </c>
      <c r="B25" s="14">
        <v>1</v>
      </c>
      <c r="C25" s="11"/>
      <c r="D25" s="15">
        <v>20</v>
      </c>
      <c r="E25" s="14">
        <v>8</v>
      </c>
      <c r="F25" s="41">
        <f t="shared" si="0"/>
        <v>0.4</v>
      </c>
      <c r="G25" s="50">
        <f t="shared" si="1"/>
        <v>0.6</v>
      </c>
      <c r="H25" s="34" t="s">
        <v>3</v>
      </c>
    </row>
    <row r="26" spans="1:8" x14ac:dyDescent="0.25">
      <c r="A26" s="9" t="s">
        <v>18</v>
      </c>
      <c r="B26" s="10">
        <v>1</v>
      </c>
      <c r="C26" s="11"/>
      <c r="D26" s="12">
        <v>20</v>
      </c>
      <c r="E26" s="10">
        <v>0</v>
      </c>
      <c r="F26" s="41">
        <f t="shared" si="0"/>
        <v>0</v>
      </c>
      <c r="G26" s="48">
        <f t="shared" si="1"/>
        <v>1</v>
      </c>
      <c r="H26" s="32"/>
    </row>
    <row r="27" spans="1:8" ht="15.75" thickBot="1" x14ac:dyDescent="0.3">
      <c r="A27" s="16" t="s">
        <v>26</v>
      </c>
      <c r="B27" s="17">
        <v>1</v>
      </c>
      <c r="C27" s="18"/>
      <c r="D27" s="19">
        <v>20</v>
      </c>
      <c r="E27" s="17">
        <v>0</v>
      </c>
      <c r="F27" s="43">
        <f t="shared" si="0"/>
        <v>0</v>
      </c>
      <c r="G27" s="49">
        <f t="shared" si="1"/>
        <v>1</v>
      </c>
      <c r="H27" s="33"/>
    </row>
    <row r="28" spans="1:8" ht="30" x14ac:dyDescent="0.25">
      <c r="A28" s="5" t="s">
        <v>27</v>
      </c>
      <c r="B28" s="6">
        <v>7</v>
      </c>
      <c r="C28" s="7"/>
      <c r="D28" s="8">
        <v>164</v>
      </c>
      <c r="E28" s="6">
        <v>0</v>
      </c>
      <c r="F28" s="40">
        <f t="shared" si="0"/>
        <v>0</v>
      </c>
      <c r="G28" s="47">
        <f t="shared" si="1"/>
        <v>1</v>
      </c>
      <c r="H28" s="31"/>
    </row>
    <row r="29" spans="1:8" x14ac:dyDescent="0.25">
      <c r="A29" s="9" t="s">
        <v>28</v>
      </c>
      <c r="B29" s="10">
        <v>1</v>
      </c>
      <c r="C29" s="11"/>
      <c r="D29" s="12">
        <v>24</v>
      </c>
      <c r="E29" s="10">
        <v>0</v>
      </c>
      <c r="F29" s="41">
        <f t="shared" si="0"/>
        <v>0</v>
      </c>
      <c r="G29" s="48">
        <f t="shared" si="1"/>
        <v>1</v>
      </c>
      <c r="H29" s="32"/>
    </row>
    <row r="30" spans="1:8" x14ac:dyDescent="0.25">
      <c r="A30" s="9" t="s">
        <v>29</v>
      </c>
      <c r="B30" s="10">
        <v>1</v>
      </c>
      <c r="C30" s="11"/>
      <c r="D30" s="12">
        <v>20</v>
      </c>
      <c r="E30" s="10">
        <v>0</v>
      </c>
      <c r="F30" s="41">
        <f t="shared" si="0"/>
        <v>0</v>
      </c>
      <c r="G30" s="48">
        <f t="shared" si="1"/>
        <v>1</v>
      </c>
      <c r="H30" s="32"/>
    </row>
    <row r="31" spans="1:8" x14ac:dyDescent="0.25">
      <c r="A31" s="9" t="s">
        <v>30</v>
      </c>
      <c r="B31" s="10">
        <v>1</v>
      </c>
      <c r="C31" s="11"/>
      <c r="D31" s="12">
        <v>24</v>
      </c>
      <c r="E31" s="10">
        <v>0</v>
      </c>
      <c r="F31" s="41">
        <f t="shared" si="0"/>
        <v>0</v>
      </c>
      <c r="G31" s="48">
        <f t="shared" si="1"/>
        <v>1</v>
      </c>
      <c r="H31" s="32"/>
    </row>
    <row r="32" spans="1:8" x14ac:dyDescent="0.25">
      <c r="A32" s="9" t="s">
        <v>31</v>
      </c>
      <c r="B32" s="10">
        <v>1</v>
      </c>
      <c r="C32" s="11"/>
      <c r="D32" s="12">
        <v>24</v>
      </c>
      <c r="E32" s="10">
        <v>0</v>
      </c>
      <c r="F32" s="41">
        <f t="shared" si="0"/>
        <v>0</v>
      </c>
      <c r="G32" s="48">
        <f t="shared" si="1"/>
        <v>1</v>
      </c>
      <c r="H32" s="32"/>
    </row>
    <row r="33" spans="1:8" x14ac:dyDescent="0.25">
      <c r="A33" s="9" t="s">
        <v>32</v>
      </c>
      <c r="B33" s="10">
        <v>2</v>
      </c>
      <c r="C33" s="11"/>
      <c r="D33" s="12">
        <v>48</v>
      </c>
      <c r="E33" s="10">
        <v>0</v>
      </c>
      <c r="F33" s="41">
        <f t="shared" si="0"/>
        <v>0</v>
      </c>
      <c r="G33" s="48">
        <f t="shared" si="1"/>
        <v>1</v>
      </c>
      <c r="H33" s="32"/>
    </row>
    <row r="34" spans="1:8" ht="15.75" thickBot="1" x14ac:dyDescent="0.3">
      <c r="A34" s="16" t="s">
        <v>33</v>
      </c>
      <c r="B34" s="17">
        <v>1</v>
      </c>
      <c r="C34" s="18"/>
      <c r="D34" s="19">
        <v>24</v>
      </c>
      <c r="E34" s="17">
        <v>0</v>
      </c>
      <c r="F34" s="43">
        <f t="shared" si="0"/>
        <v>0</v>
      </c>
      <c r="G34" s="49">
        <f t="shared" si="1"/>
        <v>1</v>
      </c>
      <c r="H34" s="33"/>
    </row>
    <row r="35" spans="1:8" x14ac:dyDescent="0.25">
      <c r="A35" s="5" t="s">
        <v>39</v>
      </c>
      <c r="B35" s="6">
        <v>2</v>
      </c>
      <c r="C35" s="7"/>
      <c r="D35" s="8">
        <v>42</v>
      </c>
      <c r="E35" s="6">
        <v>0</v>
      </c>
      <c r="F35" s="40">
        <f t="shared" si="0"/>
        <v>0</v>
      </c>
      <c r="G35" s="47">
        <f t="shared" si="1"/>
        <v>1</v>
      </c>
      <c r="H35" s="31"/>
    </row>
    <row r="36" spans="1:8" x14ac:dyDescent="0.25">
      <c r="A36" s="9" t="s">
        <v>40</v>
      </c>
      <c r="B36" s="10">
        <v>1</v>
      </c>
      <c r="C36" s="11"/>
      <c r="D36" s="12">
        <v>16</v>
      </c>
      <c r="E36" s="10">
        <v>0</v>
      </c>
      <c r="F36" s="41">
        <f t="shared" si="0"/>
        <v>0</v>
      </c>
      <c r="G36" s="48">
        <f t="shared" si="1"/>
        <v>1</v>
      </c>
      <c r="H36" s="32"/>
    </row>
    <row r="37" spans="1:8" ht="15.75" thickBot="1" x14ac:dyDescent="0.3">
      <c r="A37" s="16" t="s">
        <v>41</v>
      </c>
      <c r="B37" s="17">
        <v>1</v>
      </c>
      <c r="C37" s="18"/>
      <c r="D37" s="19">
        <v>26</v>
      </c>
      <c r="E37" s="17">
        <v>0</v>
      </c>
      <c r="F37" s="43">
        <f t="shared" si="0"/>
        <v>0</v>
      </c>
      <c r="G37" s="49">
        <f t="shared" si="1"/>
        <v>1</v>
      </c>
      <c r="H37" s="33"/>
    </row>
    <row r="38" spans="1:8" x14ac:dyDescent="0.25">
      <c r="A38" s="5" t="s">
        <v>42</v>
      </c>
      <c r="B38" s="21">
        <v>4</v>
      </c>
      <c r="C38" s="7"/>
      <c r="D38" s="8">
        <v>96</v>
      </c>
      <c r="E38" s="21">
        <v>0</v>
      </c>
      <c r="F38" s="40">
        <f t="shared" si="0"/>
        <v>0</v>
      </c>
      <c r="G38" s="47">
        <f t="shared" si="1"/>
        <v>1</v>
      </c>
      <c r="H38" s="31"/>
    </row>
    <row r="39" spans="1:8" x14ac:dyDescent="0.25">
      <c r="A39" s="9" t="s">
        <v>43</v>
      </c>
      <c r="B39" s="10">
        <v>1</v>
      </c>
      <c r="C39" s="11"/>
      <c r="D39" s="12">
        <v>24</v>
      </c>
      <c r="E39" s="10">
        <v>0</v>
      </c>
      <c r="F39" s="41">
        <f t="shared" si="0"/>
        <v>0</v>
      </c>
      <c r="G39" s="48">
        <f t="shared" si="1"/>
        <v>1</v>
      </c>
      <c r="H39" s="32"/>
    </row>
    <row r="40" spans="1:8" x14ac:dyDescent="0.25">
      <c r="A40" s="9" t="s">
        <v>44</v>
      </c>
      <c r="B40" s="10">
        <v>1</v>
      </c>
      <c r="C40" s="11"/>
      <c r="D40" s="12">
        <v>24</v>
      </c>
      <c r="E40" s="10">
        <v>0</v>
      </c>
      <c r="F40" s="41">
        <f t="shared" si="0"/>
        <v>0</v>
      </c>
      <c r="G40" s="48">
        <f t="shared" si="1"/>
        <v>1</v>
      </c>
      <c r="H40" s="32"/>
    </row>
    <row r="41" spans="1:8" x14ac:dyDescent="0.25">
      <c r="A41" s="9" t="s">
        <v>45</v>
      </c>
      <c r="B41" s="10">
        <v>0.41670000000000001</v>
      </c>
      <c r="C41" s="13" t="s">
        <v>11</v>
      </c>
      <c r="D41" s="12">
        <v>10</v>
      </c>
      <c r="E41" s="10">
        <v>0</v>
      </c>
      <c r="F41" s="42">
        <f t="shared" si="0"/>
        <v>0</v>
      </c>
      <c r="G41" s="48">
        <f t="shared" si="1"/>
        <v>1</v>
      </c>
      <c r="H41" s="32"/>
    </row>
    <row r="42" spans="1:8" x14ac:dyDescent="0.25">
      <c r="A42" s="9" t="s">
        <v>47</v>
      </c>
      <c r="B42" s="10">
        <v>0.29170000000000001</v>
      </c>
      <c r="C42" s="13" t="s">
        <v>11</v>
      </c>
      <c r="D42" s="12">
        <v>7</v>
      </c>
      <c r="E42" s="10">
        <v>0</v>
      </c>
      <c r="F42" s="42">
        <f t="shared" si="0"/>
        <v>0</v>
      </c>
      <c r="G42" s="48">
        <f t="shared" si="1"/>
        <v>1</v>
      </c>
      <c r="H42" s="32"/>
    </row>
    <row r="43" spans="1:8" x14ac:dyDescent="0.25">
      <c r="A43" s="9" t="s">
        <v>48</v>
      </c>
      <c r="B43" s="10">
        <v>0.29170000000000001</v>
      </c>
      <c r="C43" s="13" t="s">
        <v>11</v>
      </c>
      <c r="D43" s="12">
        <v>7</v>
      </c>
      <c r="E43" s="10">
        <v>0</v>
      </c>
      <c r="F43" s="42">
        <f t="shared" si="0"/>
        <v>0</v>
      </c>
      <c r="G43" s="48">
        <f t="shared" si="1"/>
        <v>1</v>
      </c>
      <c r="H43" s="32"/>
    </row>
    <row r="44" spans="1:8" ht="15.75" thickBot="1" x14ac:dyDescent="0.3">
      <c r="A44" s="9" t="s">
        <v>49</v>
      </c>
      <c r="B44" s="10">
        <v>1</v>
      </c>
      <c r="C44" s="11"/>
      <c r="D44" s="12">
        <v>24</v>
      </c>
      <c r="E44" s="10">
        <v>0</v>
      </c>
      <c r="F44" s="41">
        <f t="shared" si="0"/>
        <v>0</v>
      </c>
      <c r="G44" s="48">
        <f t="shared" si="1"/>
        <v>1</v>
      </c>
      <c r="H44" s="32"/>
    </row>
    <row r="45" spans="1:8" x14ac:dyDescent="0.25">
      <c r="A45" s="5" t="s">
        <v>54</v>
      </c>
      <c r="B45" s="6">
        <v>6</v>
      </c>
      <c r="C45" s="7"/>
      <c r="D45" s="8">
        <v>144</v>
      </c>
      <c r="E45" s="6">
        <v>0</v>
      </c>
      <c r="F45" s="40">
        <f t="shared" si="0"/>
        <v>0</v>
      </c>
      <c r="G45" s="47">
        <f t="shared" si="1"/>
        <v>1</v>
      </c>
      <c r="H45" s="31"/>
    </row>
    <row r="46" spans="1:8" x14ac:dyDescent="0.25">
      <c r="A46" s="9" t="s">
        <v>55</v>
      </c>
      <c r="B46" s="10">
        <v>1</v>
      </c>
      <c r="C46" s="11"/>
      <c r="D46" s="12">
        <v>24</v>
      </c>
      <c r="E46" s="10">
        <v>0</v>
      </c>
      <c r="F46" s="41">
        <f t="shared" si="0"/>
        <v>0</v>
      </c>
      <c r="G46" s="48">
        <f t="shared" si="1"/>
        <v>1</v>
      </c>
      <c r="H46" s="32"/>
    </row>
    <row r="47" spans="1:8" ht="30" x14ac:dyDescent="0.25">
      <c r="A47" s="9" t="s">
        <v>56</v>
      </c>
      <c r="B47" s="10">
        <v>4</v>
      </c>
      <c r="C47" s="11"/>
      <c r="D47" s="12">
        <v>96</v>
      </c>
      <c r="E47" s="10">
        <v>0</v>
      </c>
      <c r="F47" s="41">
        <f t="shared" si="0"/>
        <v>0</v>
      </c>
      <c r="G47" s="48">
        <f t="shared" si="1"/>
        <v>1</v>
      </c>
      <c r="H47" s="32"/>
    </row>
    <row r="48" spans="1:8" ht="15.75" thickBot="1" x14ac:dyDescent="0.3">
      <c r="A48" s="9" t="s">
        <v>57</v>
      </c>
      <c r="B48" s="10">
        <v>1</v>
      </c>
      <c r="C48" s="11"/>
      <c r="D48" s="12">
        <v>24</v>
      </c>
      <c r="E48" s="10">
        <v>0</v>
      </c>
      <c r="F48" s="41">
        <f t="shared" si="0"/>
        <v>0</v>
      </c>
      <c r="G48" s="48">
        <f t="shared" si="1"/>
        <v>1</v>
      </c>
      <c r="H48" s="32"/>
    </row>
    <row r="49" spans="1:8" x14ac:dyDescent="0.25">
      <c r="A49" s="5" t="s">
        <v>58</v>
      </c>
      <c r="B49" s="21">
        <v>7</v>
      </c>
      <c r="C49" s="7"/>
      <c r="D49" s="8">
        <v>99</v>
      </c>
      <c r="E49" s="21">
        <v>4</v>
      </c>
      <c r="F49" s="40">
        <f t="shared" si="0"/>
        <v>4.0404040404040407E-2</v>
      </c>
      <c r="G49" s="47">
        <f t="shared" si="1"/>
        <v>0.95959595959595956</v>
      </c>
      <c r="H49" s="31"/>
    </row>
    <row r="50" spans="1:8" x14ac:dyDescent="0.25">
      <c r="A50" s="9" t="s">
        <v>59</v>
      </c>
      <c r="B50" s="10">
        <v>0.33329999999999999</v>
      </c>
      <c r="C50" s="13" t="s">
        <v>14</v>
      </c>
      <c r="D50" s="12">
        <v>7</v>
      </c>
      <c r="E50" s="10">
        <v>0</v>
      </c>
      <c r="F50" s="42">
        <f t="shared" si="0"/>
        <v>0</v>
      </c>
      <c r="G50" s="48">
        <f t="shared" si="1"/>
        <v>1</v>
      </c>
      <c r="H50" s="32"/>
    </row>
    <row r="51" spans="1:8" x14ac:dyDescent="0.25">
      <c r="A51" s="9" t="s">
        <v>60</v>
      </c>
      <c r="B51" s="10">
        <v>0.33329999999999999</v>
      </c>
      <c r="C51" s="13" t="s">
        <v>14</v>
      </c>
      <c r="D51" s="12">
        <v>7</v>
      </c>
      <c r="E51" s="10">
        <v>0</v>
      </c>
      <c r="F51" s="42">
        <f t="shared" si="0"/>
        <v>0</v>
      </c>
      <c r="G51" s="48">
        <f t="shared" si="1"/>
        <v>1</v>
      </c>
      <c r="H51" s="32"/>
    </row>
    <row r="52" spans="1:8" x14ac:dyDescent="0.25">
      <c r="A52" s="9" t="s">
        <v>10</v>
      </c>
      <c r="B52" s="10">
        <v>1</v>
      </c>
      <c r="C52" s="11"/>
      <c r="D52" s="12">
        <v>24</v>
      </c>
      <c r="E52" s="10">
        <v>0</v>
      </c>
      <c r="F52" s="41">
        <f t="shared" si="0"/>
        <v>0</v>
      </c>
      <c r="G52" s="48">
        <f t="shared" si="1"/>
        <v>1</v>
      </c>
      <c r="H52" s="32"/>
    </row>
    <row r="53" spans="1:8" x14ac:dyDescent="0.25">
      <c r="A53" s="9" t="s">
        <v>61</v>
      </c>
      <c r="B53" s="10">
        <v>0.29170000000000001</v>
      </c>
      <c r="C53" s="13" t="s">
        <v>11</v>
      </c>
      <c r="D53" s="12">
        <v>7</v>
      </c>
      <c r="E53" s="10">
        <v>0</v>
      </c>
      <c r="F53" s="42">
        <f t="shared" si="0"/>
        <v>0</v>
      </c>
      <c r="G53" s="48">
        <f t="shared" si="1"/>
        <v>1</v>
      </c>
      <c r="H53" s="32"/>
    </row>
    <row r="54" spans="1:8" x14ac:dyDescent="0.25">
      <c r="A54" s="9" t="s">
        <v>62</v>
      </c>
      <c r="B54" s="10">
        <v>0.33329999999999999</v>
      </c>
      <c r="C54" s="13" t="s">
        <v>14</v>
      </c>
      <c r="D54" s="12">
        <v>7</v>
      </c>
      <c r="E54" s="10">
        <v>0</v>
      </c>
      <c r="F54" s="42">
        <f t="shared" si="0"/>
        <v>0</v>
      </c>
      <c r="G54" s="48">
        <f t="shared" si="1"/>
        <v>1</v>
      </c>
      <c r="H54" s="32"/>
    </row>
    <row r="55" spans="1:8" x14ac:dyDescent="0.25">
      <c r="A55" s="9" t="s">
        <v>63</v>
      </c>
      <c r="B55" s="10">
        <v>0.29170000000000001</v>
      </c>
      <c r="C55" s="13" t="s">
        <v>11</v>
      </c>
      <c r="D55" s="12">
        <v>7</v>
      </c>
      <c r="E55" s="10">
        <v>1</v>
      </c>
      <c r="F55" s="42">
        <f t="shared" si="0"/>
        <v>0.14285714285714285</v>
      </c>
      <c r="G55" s="48">
        <f t="shared" si="1"/>
        <v>0.85714285714285721</v>
      </c>
      <c r="H55" s="32" t="s">
        <v>3</v>
      </c>
    </row>
    <row r="56" spans="1:8" x14ac:dyDescent="0.25">
      <c r="A56" s="9" t="s">
        <v>64</v>
      </c>
      <c r="B56" s="10">
        <v>0.3</v>
      </c>
      <c r="C56" s="13" t="s">
        <v>46</v>
      </c>
      <c r="D56" s="12">
        <v>3</v>
      </c>
      <c r="E56" s="10">
        <v>0</v>
      </c>
      <c r="F56" s="42">
        <f t="shared" si="0"/>
        <v>0</v>
      </c>
      <c r="G56" s="48">
        <f t="shared" si="1"/>
        <v>1</v>
      </c>
      <c r="H56" s="32"/>
    </row>
    <row r="57" spans="1:8" x14ac:dyDescent="0.25">
      <c r="A57" s="9" t="s">
        <v>66</v>
      </c>
      <c r="B57" s="10">
        <v>0.3</v>
      </c>
      <c r="C57" s="13" t="s">
        <v>46</v>
      </c>
      <c r="D57" s="12">
        <v>3</v>
      </c>
      <c r="E57" s="10">
        <v>0</v>
      </c>
      <c r="F57" s="42">
        <f t="shared" si="0"/>
        <v>0</v>
      </c>
      <c r="G57" s="48">
        <f t="shared" si="1"/>
        <v>1</v>
      </c>
      <c r="H57" s="32"/>
    </row>
    <row r="58" spans="1:8" x14ac:dyDescent="0.25">
      <c r="A58" s="9" t="s">
        <v>67</v>
      </c>
      <c r="B58" s="10">
        <v>0.5</v>
      </c>
      <c r="C58" s="13" t="s">
        <v>65</v>
      </c>
      <c r="D58" s="12">
        <v>5</v>
      </c>
      <c r="E58" s="10">
        <v>0</v>
      </c>
      <c r="F58" s="42">
        <f t="shared" si="0"/>
        <v>0</v>
      </c>
      <c r="G58" s="48">
        <f t="shared" si="1"/>
        <v>1</v>
      </c>
      <c r="H58" s="32"/>
    </row>
    <row r="59" spans="1:8" x14ac:dyDescent="0.25">
      <c r="A59" s="9" t="s">
        <v>68</v>
      </c>
      <c r="B59" s="10">
        <v>0.5</v>
      </c>
      <c r="C59" s="13" t="s">
        <v>65</v>
      </c>
      <c r="D59" s="12">
        <v>5</v>
      </c>
      <c r="E59" s="10">
        <v>3</v>
      </c>
      <c r="F59" s="42">
        <f t="shared" ref="F59:F121" si="2">E59/D59</f>
        <v>0.6</v>
      </c>
      <c r="G59" s="48">
        <f t="shared" si="1"/>
        <v>0.4</v>
      </c>
      <c r="H59" s="32" t="s">
        <v>1</v>
      </c>
    </row>
    <row r="60" spans="1:8" x14ac:dyDescent="0.25">
      <c r="A60" s="9" t="s">
        <v>69</v>
      </c>
      <c r="B60" s="10">
        <v>2</v>
      </c>
      <c r="C60" s="11"/>
      <c r="D60" s="12">
        <v>10</v>
      </c>
      <c r="E60" s="10">
        <v>0</v>
      </c>
      <c r="F60" s="41">
        <f t="shared" si="2"/>
        <v>0</v>
      </c>
      <c r="G60" s="48">
        <f t="shared" si="1"/>
        <v>1</v>
      </c>
      <c r="H60" s="32"/>
    </row>
    <row r="61" spans="1:8" x14ac:dyDescent="0.25">
      <c r="A61" s="9" t="s">
        <v>71</v>
      </c>
      <c r="B61" s="10">
        <v>0.4</v>
      </c>
      <c r="C61" s="13" t="s">
        <v>46</v>
      </c>
      <c r="D61" s="12">
        <v>4</v>
      </c>
      <c r="E61" s="10">
        <v>0</v>
      </c>
      <c r="F61" s="42">
        <f t="shared" si="2"/>
        <v>0</v>
      </c>
      <c r="G61" s="48">
        <f t="shared" si="1"/>
        <v>1</v>
      </c>
      <c r="H61" s="32"/>
    </row>
    <row r="62" spans="1:8" ht="15.75" thickBot="1" x14ac:dyDescent="0.3">
      <c r="A62" s="16" t="s">
        <v>72</v>
      </c>
      <c r="B62" s="17">
        <v>0.41670000000000001</v>
      </c>
      <c r="C62" s="20" t="s">
        <v>11</v>
      </c>
      <c r="D62" s="19">
        <v>10</v>
      </c>
      <c r="E62" s="17">
        <v>0</v>
      </c>
      <c r="F62" s="44">
        <f t="shared" si="2"/>
        <v>0</v>
      </c>
      <c r="G62" s="49">
        <f t="shared" ref="G62:G124" si="3">100%-F62</f>
        <v>1</v>
      </c>
      <c r="H62" s="33"/>
    </row>
    <row r="63" spans="1:8" ht="30" x14ac:dyDescent="0.25">
      <c r="A63" s="5" t="s">
        <v>73</v>
      </c>
      <c r="B63" s="6">
        <v>3</v>
      </c>
      <c r="C63" s="7"/>
      <c r="D63" s="8">
        <v>72</v>
      </c>
      <c r="E63" s="6">
        <v>0</v>
      </c>
      <c r="F63" s="40">
        <f t="shared" si="2"/>
        <v>0</v>
      </c>
      <c r="G63" s="47">
        <f t="shared" si="3"/>
        <v>1</v>
      </c>
      <c r="H63" s="31"/>
    </row>
    <row r="64" spans="1:8" x14ac:dyDescent="0.25">
      <c r="A64" s="9" t="s">
        <v>74</v>
      </c>
      <c r="B64" s="10">
        <v>1</v>
      </c>
      <c r="C64" s="13"/>
      <c r="D64" s="12">
        <v>24</v>
      </c>
      <c r="E64" s="10">
        <v>0</v>
      </c>
      <c r="F64" s="42">
        <f t="shared" si="2"/>
        <v>0</v>
      </c>
      <c r="G64" s="48">
        <f t="shared" si="3"/>
        <v>1</v>
      </c>
      <c r="H64" s="32"/>
    </row>
    <row r="65" spans="1:8" x14ac:dyDescent="0.25">
      <c r="A65" s="9" t="s">
        <v>76</v>
      </c>
      <c r="B65" s="10">
        <v>1</v>
      </c>
      <c r="C65" s="13"/>
      <c r="D65" s="12">
        <v>24</v>
      </c>
      <c r="E65" s="10">
        <v>0</v>
      </c>
      <c r="F65" s="42">
        <f t="shared" si="2"/>
        <v>0</v>
      </c>
      <c r="G65" s="48">
        <f t="shared" si="3"/>
        <v>1</v>
      </c>
      <c r="H65" s="32"/>
    </row>
    <row r="66" spans="1:8" ht="15.75" thickBot="1" x14ac:dyDescent="0.3">
      <c r="A66" s="16" t="s">
        <v>19</v>
      </c>
      <c r="B66" s="17">
        <v>1</v>
      </c>
      <c r="C66" s="20"/>
      <c r="D66" s="19">
        <v>24</v>
      </c>
      <c r="E66" s="17">
        <v>0</v>
      </c>
      <c r="F66" s="44">
        <f t="shared" si="2"/>
        <v>0</v>
      </c>
      <c r="G66" s="49">
        <f t="shared" si="3"/>
        <v>1</v>
      </c>
      <c r="H66" s="33"/>
    </row>
    <row r="67" spans="1:8" x14ac:dyDescent="0.25">
      <c r="A67" s="5" t="s">
        <v>77</v>
      </c>
      <c r="B67" s="6">
        <v>5</v>
      </c>
      <c r="C67" s="7"/>
      <c r="D67" s="8">
        <v>114</v>
      </c>
      <c r="E67" s="6">
        <v>28</v>
      </c>
      <c r="F67" s="40">
        <f t="shared" si="2"/>
        <v>0.24561403508771928</v>
      </c>
      <c r="G67" s="47">
        <f t="shared" si="3"/>
        <v>0.75438596491228072</v>
      </c>
      <c r="H67" s="31"/>
    </row>
    <row r="68" spans="1:8" x14ac:dyDescent="0.25">
      <c r="A68" s="9" t="s">
        <v>78</v>
      </c>
      <c r="B68" s="10">
        <v>0.3846</v>
      </c>
      <c r="C68" s="13" t="s">
        <v>11</v>
      </c>
      <c r="D68" s="12">
        <v>10</v>
      </c>
      <c r="E68" s="10">
        <v>4</v>
      </c>
      <c r="F68" s="42">
        <f t="shared" si="2"/>
        <v>0.4</v>
      </c>
      <c r="G68" s="48">
        <f t="shared" si="3"/>
        <v>0.6</v>
      </c>
      <c r="H68" s="32" t="s">
        <v>3</v>
      </c>
    </row>
    <row r="69" spans="1:8" x14ac:dyDescent="0.25">
      <c r="A69" s="9" t="s">
        <v>79</v>
      </c>
      <c r="B69" s="10">
        <v>0.30769999999999997</v>
      </c>
      <c r="C69" s="13" t="s">
        <v>11</v>
      </c>
      <c r="D69" s="12">
        <v>8</v>
      </c>
      <c r="E69" s="10">
        <v>6</v>
      </c>
      <c r="F69" s="42">
        <f t="shared" si="2"/>
        <v>0.75</v>
      </c>
      <c r="G69" s="48">
        <f t="shared" si="3"/>
        <v>0.25</v>
      </c>
      <c r="H69" s="32" t="s">
        <v>3</v>
      </c>
    </row>
    <row r="70" spans="1:8" x14ac:dyDescent="0.25">
      <c r="A70" s="9" t="s">
        <v>80</v>
      </c>
      <c r="B70" s="10">
        <v>0.30769999999999997</v>
      </c>
      <c r="C70" s="11" t="s">
        <v>11</v>
      </c>
      <c r="D70" s="12">
        <v>8</v>
      </c>
      <c r="E70" s="10">
        <v>0</v>
      </c>
      <c r="F70" s="41">
        <f t="shared" si="2"/>
        <v>0</v>
      </c>
      <c r="G70" s="48">
        <f t="shared" si="3"/>
        <v>1</v>
      </c>
      <c r="H70" s="32"/>
    </row>
    <row r="71" spans="1:8" x14ac:dyDescent="0.25">
      <c r="A71" s="22" t="s">
        <v>29</v>
      </c>
      <c r="B71" s="10">
        <v>1</v>
      </c>
      <c r="C71" s="11"/>
      <c r="D71" s="12">
        <v>20</v>
      </c>
      <c r="E71" s="10">
        <v>10</v>
      </c>
      <c r="F71" s="41">
        <f t="shared" si="2"/>
        <v>0.5</v>
      </c>
      <c r="G71" s="48">
        <f t="shared" si="3"/>
        <v>0.5</v>
      </c>
      <c r="H71" s="32" t="s">
        <v>1</v>
      </c>
    </row>
    <row r="72" spans="1:8" x14ac:dyDescent="0.25">
      <c r="A72" s="9" t="s">
        <v>31</v>
      </c>
      <c r="B72" s="10">
        <v>1</v>
      </c>
      <c r="C72" s="11"/>
      <c r="D72" s="12">
        <v>24</v>
      </c>
      <c r="E72" s="10">
        <v>8</v>
      </c>
      <c r="F72" s="41">
        <f t="shared" si="2"/>
        <v>0.33333333333333331</v>
      </c>
      <c r="G72" s="48">
        <f t="shared" si="3"/>
        <v>0.66666666666666674</v>
      </c>
      <c r="H72" s="32" t="s">
        <v>1</v>
      </c>
    </row>
    <row r="73" spans="1:8" x14ac:dyDescent="0.25">
      <c r="A73" s="9" t="s">
        <v>32</v>
      </c>
      <c r="B73" s="10">
        <v>1</v>
      </c>
      <c r="C73" s="11"/>
      <c r="D73" s="12">
        <v>24</v>
      </c>
      <c r="E73" s="10">
        <v>0</v>
      </c>
      <c r="F73" s="41">
        <f t="shared" si="2"/>
        <v>0</v>
      </c>
      <c r="G73" s="48">
        <f t="shared" si="3"/>
        <v>1</v>
      </c>
      <c r="H73" s="32"/>
    </row>
    <row r="74" spans="1:8" ht="15.75" thickBot="1" x14ac:dyDescent="0.3">
      <c r="A74" s="16" t="s">
        <v>33</v>
      </c>
      <c r="B74" s="17">
        <v>1</v>
      </c>
      <c r="C74" s="20"/>
      <c r="D74" s="19">
        <v>20</v>
      </c>
      <c r="E74" s="17">
        <v>0</v>
      </c>
      <c r="F74" s="44">
        <f t="shared" si="2"/>
        <v>0</v>
      </c>
      <c r="G74" s="49">
        <f t="shared" si="3"/>
        <v>1</v>
      </c>
      <c r="H74" s="33"/>
    </row>
    <row r="75" spans="1:8" ht="30" x14ac:dyDescent="0.25">
      <c r="A75" s="5" t="s">
        <v>81</v>
      </c>
      <c r="B75" s="21">
        <v>9</v>
      </c>
      <c r="C75" s="7"/>
      <c r="D75" s="8">
        <v>186</v>
      </c>
      <c r="E75" s="21">
        <v>16</v>
      </c>
      <c r="F75" s="40">
        <f t="shared" si="2"/>
        <v>8.6021505376344093E-2</v>
      </c>
      <c r="G75" s="47">
        <f t="shared" si="3"/>
        <v>0.91397849462365588</v>
      </c>
      <c r="H75" s="31"/>
    </row>
    <row r="76" spans="1:8" x14ac:dyDescent="0.25">
      <c r="A76" s="9" t="s">
        <v>74</v>
      </c>
      <c r="B76" s="10">
        <v>1</v>
      </c>
      <c r="C76" s="11"/>
      <c r="D76" s="12">
        <v>20</v>
      </c>
      <c r="E76" s="10">
        <v>0</v>
      </c>
      <c r="F76" s="41">
        <f t="shared" si="2"/>
        <v>0</v>
      </c>
      <c r="G76" s="48">
        <f t="shared" si="3"/>
        <v>1</v>
      </c>
      <c r="H76" s="32"/>
    </row>
    <row r="77" spans="1:8" x14ac:dyDescent="0.25">
      <c r="A77" s="9" t="s">
        <v>83</v>
      </c>
      <c r="B77" s="14">
        <v>0.36359999999999998</v>
      </c>
      <c r="C77" s="13" t="s">
        <v>65</v>
      </c>
      <c r="D77" s="12">
        <v>8</v>
      </c>
      <c r="E77" s="14">
        <v>0</v>
      </c>
      <c r="F77" s="42">
        <f t="shared" si="2"/>
        <v>0</v>
      </c>
      <c r="G77" s="48">
        <f t="shared" si="3"/>
        <v>1</v>
      </c>
      <c r="H77" s="32"/>
    </row>
    <row r="78" spans="1:8" x14ac:dyDescent="0.25">
      <c r="A78" s="9" t="s">
        <v>84</v>
      </c>
      <c r="B78" s="10">
        <v>0.5</v>
      </c>
      <c r="C78" s="13" t="s">
        <v>46</v>
      </c>
      <c r="D78" s="12">
        <v>10</v>
      </c>
      <c r="E78" s="10">
        <v>0</v>
      </c>
      <c r="F78" s="42">
        <f t="shared" si="2"/>
        <v>0</v>
      </c>
      <c r="G78" s="48">
        <f t="shared" si="3"/>
        <v>1</v>
      </c>
      <c r="H78" s="32"/>
    </row>
    <row r="79" spans="1:8" x14ac:dyDescent="0.25">
      <c r="A79" s="9" t="s">
        <v>75</v>
      </c>
      <c r="B79" s="10">
        <v>0.2727</v>
      </c>
      <c r="C79" s="13" t="s">
        <v>11</v>
      </c>
      <c r="D79" s="12">
        <v>6</v>
      </c>
      <c r="E79" s="10">
        <v>2</v>
      </c>
      <c r="F79" s="42">
        <f t="shared" si="2"/>
        <v>0.33333333333333331</v>
      </c>
      <c r="G79" s="48">
        <f t="shared" si="3"/>
        <v>0.66666666666666674</v>
      </c>
      <c r="H79" s="32" t="s">
        <v>3</v>
      </c>
    </row>
    <row r="80" spans="1:8" x14ac:dyDescent="0.25">
      <c r="A80" s="9" t="s">
        <v>85</v>
      </c>
      <c r="B80" s="10">
        <v>0.36359999999999998</v>
      </c>
      <c r="C80" s="13" t="s">
        <v>65</v>
      </c>
      <c r="D80" s="12">
        <v>8</v>
      </c>
      <c r="E80" s="10">
        <v>0</v>
      </c>
      <c r="F80" s="42">
        <f t="shared" si="2"/>
        <v>0</v>
      </c>
      <c r="G80" s="48">
        <f t="shared" si="3"/>
        <v>1</v>
      </c>
      <c r="H80" s="32"/>
    </row>
    <row r="81" spans="1:8" x14ac:dyDescent="0.25">
      <c r="A81" s="9" t="s">
        <v>60</v>
      </c>
      <c r="B81" s="10">
        <v>0.3</v>
      </c>
      <c r="C81" s="13" t="s">
        <v>70</v>
      </c>
      <c r="D81" s="12">
        <v>6</v>
      </c>
      <c r="E81" s="10">
        <v>3</v>
      </c>
      <c r="F81" s="42">
        <f t="shared" si="2"/>
        <v>0.5</v>
      </c>
      <c r="G81" s="48">
        <f t="shared" si="3"/>
        <v>0.5</v>
      </c>
      <c r="H81" s="32" t="s">
        <v>3</v>
      </c>
    </row>
    <row r="82" spans="1:8" x14ac:dyDescent="0.25">
      <c r="A82" s="9" t="s">
        <v>86</v>
      </c>
      <c r="B82" s="14">
        <v>0.45450000000000002</v>
      </c>
      <c r="C82" s="11" t="s">
        <v>11</v>
      </c>
      <c r="D82" s="15">
        <v>10</v>
      </c>
      <c r="E82" s="14">
        <v>0</v>
      </c>
      <c r="F82" s="41">
        <f t="shared" si="2"/>
        <v>0</v>
      </c>
      <c r="G82" s="50">
        <f t="shared" si="3"/>
        <v>1</v>
      </c>
      <c r="H82" s="34"/>
    </row>
    <row r="83" spans="1:8" x14ac:dyDescent="0.25">
      <c r="A83" s="9" t="s">
        <v>45</v>
      </c>
      <c r="B83" s="10">
        <v>0.35</v>
      </c>
      <c r="C83" s="13" t="s">
        <v>70</v>
      </c>
      <c r="D83" s="12">
        <v>7</v>
      </c>
      <c r="E83" s="10">
        <v>2</v>
      </c>
      <c r="F83" s="42">
        <f t="shared" si="2"/>
        <v>0.2857142857142857</v>
      </c>
      <c r="G83" s="48">
        <f t="shared" si="3"/>
        <v>0.7142857142857143</v>
      </c>
      <c r="H83" s="32" t="s">
        <v>3</v>
      </c>
    </row>
    <row r="84" spans="1:8" x14ac:dyDescent="0.25">
      <c r="A84" s="9" t="s">
        <v>87</v>
      </c>
      <c r="B84" s="10">
        <v>0.72729999999999995</v>
      </c>
      <c r="C84" s="13" t="s">
        <v>14</v>
      </c>
      <c r="D84" s="12">
        <v>16</v>
      </c>
      <c r="E84" s="10">
        <v>0</v>
      </c>
      <c r="F84" s="42">
        <f t="shared" si="2"/>
        <v>0</v>
      </c>
      <c r="G84" s="48">
        <f t="shared" si="3"/>
        <v>1</v>
      </c>
      <c r="H84" s="32"/>
    </row>
    <row r="85" spans="1:8" x14ac:dyDescent="0.25">
      <c r="A85" s="9" t="s">
        <v>17</v>
      </c>
      <c r="B85" s="10">
        <v>0.2727</v>
      </c>
      <c r="C85" s="13" t="s">
        <v>11</v>
      </c>
      <c r="D85" s="12">
        <v>6</v>
      </c>
      <c r="E85" s="10">
        <v>4</v>
      </c>
      <c r="F85" s="42">
        <f t="shared" si="2"/>
        <v>0.66666666666666663</v>
      </c>
      <c r="G85" s="48">
        <f t="shared" si="3"/>
        <v>0.33333333333333337</v>
      </c>
      <c r="H85" s="32" t="s">
        <v>3</v>
      </c>
    </row>
    <row r="86" spans="1:8" x14ac:dyDescent="0.25">
      <c r="A86" s="9" t="s">
        <v>88</v>
      </c>
      <c r="B86" s="10">
        <v>0.35</v>
      </c>
      <c r="C86" s="13" t="s">
        <v>70</v>
      </c>
      <c r="D86" s="12">
        <v>7</v>
      </c>
      <c r="E86" s="10">
        <v>0</v>
      </c>
      <c r="F86" s="42">
        <f t="shared" si="2"/>
        <v>0</v>
      </c>
      <c r="G86" s="48">
        <f t="shared" si="3"/>
        <v>1</v>
      </c>
      <c r="H86" s="32"/>
    </row>
    <row r="87" spans="1:8" x14ac:dyDescent="0.25">
      <c r="A87" s="9" t="s">
        <v>89</v>
      </c>
      <c r="B87" s="10">
        <v>0.2727</v>
      </c>
      <c r="C87" s="13" t="s">
        <v>14</v>
      </c>
      <c r="D87" s="12">
        <v>6</v>
      </c>
      <c r="E87" s="10">
        <v>1</v>
      </c>
      <c r="F87" s="42">
        <f t="shared" si="2"/>
        <v>0.16666666666666666</v>
      </c>
      <c r="G87" s="48">
        <f t="shared" si="3"/>
        <v>0.83333333333333337</v>
      </c>
      <c r="H87" s="32" t="s">
        <v>3</v>
      </c>
    </row>
    <row r="88" spans="1:8" x14ac:dyDescent="0.25">
      <c r="A88" s="9" t="s">
        <v>90</v>
      </c>
      <c r="B88" s="10">
        <v>0.5</v>
      </c>
      <c r="C88" s="13" t="s">
        <v>46</v>
      </c>
      <c r="D88" s="12">
        <v>10</v>
      </c>
      <c r="E88" s="10">
        <v>3</v>
      </c>
      <c r="F88" s="42">
        <f t="shared" si="2"/>
        <v>0.3</v>
      </c>
      <c r="G88" s="48">
        <f t="shared" si="3"/>
        <v>0.7</v>
      </c>
      <c r="H88" s="32" t="s">
        <v>3</v>
      </c>
    </row>
    <row r="89" spans="1:8" x14ac:dyDescent="0.25">
      <c r="A89" s="9" t="s">
        <v>92</v>
      </c>
      <c r="B89" s="10">
        <v>1</v>
      </c>
      <c r="C89" s="11"/>
      <c r="D89" s="12">
        <v>20</v>
      </c>
      <c r="E89" s="10">
        <v>0</v>
      </c>
      <c r="F89" s="41">
        <f t="shared" si="2"/>
        <v>0</v>
      </c>
      <c r="G89" s="48">
        <f t="shared" si="3"/>
        <v>1</v>
      </c>
      <c r="H89" s="32"/>
    </row>
    <row r="90" spans="1:8" x14ac:dyDescent="0.25">
      <c r="A90" s="9" t="s">
        <v>93</v>
      </c>
      <c r="B90" s="10">
        <v>0.2727</v>
      </c>
      <c r="C90" s="13" t="s">
        <v>65</v>
      </c>
      <c r="D90" s="12">
        <v>6</v>
      </c>
      <c r="E90" s="10">
        <v>1</v>
      </c>
      <c r="F90" s="42">
        <f t="shared" si="2"/>
        <v>0.16666666666666666</v>
      </c>
      <c r="G90" s="48">
        <f t="shared" si="3"/>
        <v>0.83333333333333337</v>
      </c>
      <c r="H90" s="32" t="s">
        <v>1</v>
      </c>
    </row>
    <row r="91" spans="1:8" x14ac:dyDescent="0.25">
      <c r="A91" s="9" t="s">
        <v>31</v>
      </c>
      <c r="B91" s="10">
        <v>1</v>
      </c>
      <c r="C91" s="11"/>
      <c r="D91" s="12">
        <v>20</v>
      </c>
      <c r="E91" s="10">
        <v>0</v>
      </c>
      <c r="F91" s="41">
        <f t="shared" si="2"/>
        <v>0</v>
      </c>
      <c r="G91" s="48">
        <f t="shared" si="3"/>
        <v>1</v>
      </c>
      <c r="H91" s="32"/>
    </row>
    <row r="92" spans="1:8" ht="15.75" thickBot="1" x14ac:dyDescent="0.3">
      <c r="A92" s="16" t="s">
        <v>32</v>
      </c>
      <c r="B92" s="17">
        <v>1</v>
      </c>
      <c r="C92" s="18"/>
      <c r="D92" s="19">
        <v>20</v>
      </c>
      <c r="E92" s="17">
        <v>0</v>
      </c>
      <c r="F92" s="43">
        <f t="shared" si="2"/>
        <v>0</v>
      </c>
      <c r="G92" s="49">
        <f t="shared" si="3"/>
        <v>1</v>
      </c>
      <c r="H92" s="33"/>
    </row>
    <row r="93" spans="1:8" x14ac:dyDescent="0.25">
      <c r="A93" s="5" t="s">
        <v>94</v>
      </c>
      <c r="B93" s="6">
        <v>3</v>
      </c>
      <c r="C93" s="7"/>
      <c r="D93" s="8">
        <v>60</v>
      </c>
      <c r="E93" s="6">
        <v>43</v>
      </c>
      <c r="F93" s="40">
        <f t="shared" si="2"/>
        <v>0.71666666666666667</v>
      </c>
      <c r="G93" s="47">
        <f t="shared" si="3"/>
        <v>0.28333333333333333</v>
      </c>
      <c r="H93" s="31"/>
    </row>
    <row r="94" spans="1:8" x14ac:dyDescent="0.25">
      <c r="A94" s="9" t="s">
        <v>74</v>
      </c>
      <c r="B94" s="10">
        <v>1</v>
      </c>
      <c r="C94" s="13"/>
      <c r="D94" s="12">
        <v>20</v>
      </c>
      <c r="E94" s="10">
        <v>17</v>
      </c>
      <c r="F94" s="42">
        <f t="shared" si="2"/>
        <v>0.85</v>
      </c>
      <c r="G94" s="48">
        <f t="shared" si="3"/>
        <v>0.15000000000000002</v>
      </c>
      <c r="H94" s="32" t="s">
        <v>1</v>
      </c>
    </row>
    <row r="95" spans="1:8" x14ac:dyDescent="0.25">
      <c r="A95" s="9" t="s">
        <v>82</v>
      </c>
      <c r="B95" s="10">
        <v>1</v>
      </c>
      <c r="C95" s="13"/>
      <c r="D95" s="12">
        <v>20</v>
      </c>
      <c r="E95" s="10">
        <v>14</v>
      </c>
      <c r="F95" s="42">
        <f t="shared" si="2"/>
        <v>0.7</v>
      </c>
      <c r="G95" s="48">
        <f t="shared" si="3"/>
        <v>0.30000000000000004</v>
      </c>
      <c r="H95" s="32" t="s">
        <v>1</v>
      </c>
    </row>
    <row r="96" spans="1:8" ht="15.75" thickBot="1" x14ac:dyDescent="0.3">
      <c r="A96" s="16" t="s">
        <v>9</v>
      </c>
      <c r="B96" s="17">
        <v>1</v>
      </c>
      <c r="C96" s="20"/>
      <c r="D96" s="19">
        <v>20</v>
      </c>
      <c r="E96" s="17">
        <v>12</v>
      </c>
      <c r="F96" s="44">
        <f t="shared" si="2"/>
        <v>0.6</v>
      </c>
      <c r="G96" s="49">
        <f t="shared" si="3"/>
        <v>0.4</v>
      </c>
      <c r="H96" s="33" t="s">
        <v>1</v>
      </c>
    </row>
    <row r="97" spans="1:8" x14ac:dyDescent="0.25">
      <c r="A97" s="5" t="s">
        <v>95</v>
      </c>
      <c r="B97" s="6">
        <v>5</v>
      </c>
      <c r="C97" s="7"/>
      <c r="D97" s="8">
        <v>100</v>
      </c>
      <c r="E97" s="6">
        <v>28</v>
      </c>
      <c r="F97" s="40">
        <f t="shared" si="2"/>
        <v>0.28000000000000003</v>
      </c>
      <c r="G97" s="47">
        <f t="shared" si="3"/>
        <v>0.72</v>
      </c>
      <c r="H97" s="31"/>
    </row>
    <row r="98" spans="1:8" x14ac:dyDescent="0.25">
      <c r="A98" s="23" t="s">
        <v>141</v>
      </c>
      <c r="B98" s="24">
        <v>4</v>
      </c>
      <c r="C98" s="25"/>
      <c r="D98" s="26">
        <v>80</v>
      </c>
      <c r="E98" s="24">
        <v>27</v>
      </c>
      <c r="F98" s="45">
        <f t="shared" si="2"/>
        <v>0.33750000000000002</v>
      </c>
      <c r="G98" s="51">
        <f t="shared" si="3"/>
        <v>0.66249999999999998</v>
      </c>
      <c r="H98" s="35"/>
    </row>
    <row r="99" spans="1:8" x14ac:dyDescent="0.25">
      <c r="A99" s="9" t="s">
        <v>74</v>
      </c>
      <c r="B99" s="10">
        <v>1</v>
      </c>
      <c r="C99" s="11"/>
      <c r="D99" s="12">
        <v>20</v>
      </c>
      <c r="E99" s="10">
        <v>9</v>
      </c>
      <c r="F99" s="41">
        <f t="shared" si="2"/>
        <v>0.45</v>
      </c>
      <c r="G99" s="48">
        <f t="shared" si="3"/>
        <v>0.55000000000000004</v>
      </c>
      <c r="H99" s="32" t="s">
        <v>1</v>
      </c>
    </row>
    <row r="100" spans="1:8" x14ac:dyDescent="0.25">
      <c r="A100" s="9" t="s">
        <v>78</v>
      </c>
      <c r="B100" s="10">
        <v>0.4</v>
      </c>
      <c r="C100" s="13" t="s">
        <v>14</v>
      </c>
      <c r="D100" s="12">
        <v>8</v>
      </c>
      <c r="E100" s="10">
        <v>1</v>
      </c>
      <c r="F100" s="42">
        <f t="shared" si="2"/>
        <v>0.125</v>
      </c>
      <c r="G100" s="48">
        <f t="shared" si="3"/>
        <v>0.875</v>
      </c>
      <c r="H100" s="32" t="s">
        <v>3</v>
      </c>
    </row>
    <row r="101" spans="1:8" x14ac:dyDescent="0.25">
      <c r="A101" s="9" t="s">
        <v>80</v>
      </c>
      <c r="B101" s="10">
        <v>0.7</v>
      </c>
      <c r="C101" s="13" t="s">
        <v>11</v>
      </c>
      <c r="D101" s="12">
        <v>14</v>
      </c>
      <c r="E101" s="10">
        <v>8</v>
      </c>
      <c r="F101" s="42">
        <f t="shared" si="2"/>
        <v>0.5714285714285714</v>
      </c>
      <c r="G101" s="48">
        <f t="shared" si="3"/>
        <v>0.4285714285714286</v>
      </c>
      <c r="H101" s="32" t="s">
        <v>3</v>
      </c>
    </row>
    <row r="102" spans="1:8" x14ac:dyDescent="0.25">
      <c r="A102" s="9" t="s">
        <v>75</v>
      </c>
      <c r="B102" s="10">
        <v>0.3</v>
      </c>
      <c r="C102" s="13" t="s">
        <v>11</v>
      </c>
      <c r="D102" s="12">
        <v>6</v>
      </c>
      <c r="E102" s="10">
        <v>3</v>
      </c>
      <c r="F102" s="42">
        <f t="shared" si="2"/>
        <v>0.5</v>
      </c>
      <c r="G102" s="48">
        <f t="shared" si="3"/>
        <v>0.5</v>
      </c>
      <c r="H102" s="32" t="s">
        <v>3</v>
      </c>
    </row>
    <row r="103" spans="1:8" x14ac:dyDescent="0.25">
      <c r="A103" s="9" t="s">
        <v>96</v>
      </c>
      <c r="B103" s="10">
        <v>0.3</v>
      </c>
      <c r="C103" s="13" t="s">
        <v>14</v>
      </c>
      <c r="D103" s="12">
        <v>6</v>
      </c>
      <c r="E103" s="10">
        <v>2</v>
      </c>
      <c r="F103" s="42">
        <f t="shared" si="2"/>
        <v>0.33333333333333331</v>
      </c>
      <c r="G103" s="48">
        <f t="shared" si="3"/>
        <v>0.66666666666666674</v>
      </c>
      <c r="H103" s="32" t="s">
        <v>3</v>
      </c>
    </row>
    <row r="104" spans="1:8" x14ac:dyDescent="0.25">
      <c r="A104" s="9" t="s">
        <v>97</v>
      </c>
      <c r="B104" s="10">
        <v>0.3</v>
      </c>
      <c r="C104" s="13" t="s">
        <v>14</v>
      </c>
      <c r="D104" s="12">
        <v>6</v>
      </c>
      <c r="E104" s="10">
        <v>3</v>
      </c>
      <c r="F104" s="42">
        <f t="shared" si="2"/>
        <v>0.5</v>
      </c>
      <c r="G104" s="48">
        <f t="shared" si="3"/>
        <v>0.5</v>
      </c>
      <c r="H104" s="32" t="s">
        <v>3</v>
      </c>
    </row>
    <row r="105" spans="1:8" ht="15.75" thickBot="1" x14ac:dyDescent="0.3">
      <c r="A105" s="16" t="s">
        <v>98</v>
      </c>
      <c r="B105" s="17">
        <v>1</v>
      </c>
      <c r="C105" s="18"/>
      <c r="D105" s="19">
        <v>20</v>
      </c>
      <c r="E105" s="17">
        <v>1</v>
      </c>
      <c r="F105" s="43">
        <f t="shared" si="2"/>
        <v>0.05</v>
      </c>
      <c r="G105" s="49">
        <f t="shared" si="3"/>
        <v>0.95</v>
      </c>
      <c r="H105" s="33" t="s">
        <v>1</v>
      </c>
    </row>
    <row r="106" spans="1:8" ht="30" x14ac:dyDescent="0.25">
      <c r="A106" s="5" t="s">
        <v>99</v>
      </c>
      <c r="B106" s="6">
        <v>12</v>
      </c>
      <c r="C106" s="7"/>
      <c r="D106" s="8">
        <v>254</v>
      </c>
      <c r="E106" s="6">
        <v>20</v>
      </c>
      <c r="F106" s="40">
        <f t="shared" si="2"/>
        <v>7.874015748031496E-2</v>
      </c>
      <c r="G106" s="47">
        <f t="shared" si="3"/>
        <v>0.92125984251968507</v>
      </c>
      <c r="H106" s="31"/>
    </row>
    <row r="107" spans="1:8" x14ac:dyDescent="0.25">
      <c r="A107" s="23" t="s">
        <v>141</v>
      </c>
      <c r="B107" s="24">
        <v>9</v>
      </c>
      <c r="C107" s="25"/>
      <c r="D107" s="26">
        <v>186</v>
      </c>
      <c r="E107" s="24">
        <v>14</v>
      </c>
      <c r="F107" s="45">
        <f t="shared" si="2"/>
        <v>7.5268817204301078E-2</v>
      </c>
      <c r="G107" s="51">
        <f t="shared" si="3"/>
        <v>0.92473118279569888</v>
      </c>
      <c r="H107" s="35"/>
    </row>
    <row r="108" spans="1:8" x14ac:dyDescent="0.25">
      <c r="A108" s="9" t="s">
        <v>74</v>
      </c>
      <c r="B108" s="10">
        <v>1</v>
      </c>
      <c r="C108" s="11"/>
      <c r="D108" s="12">
        <v>20</v>
      </c>
      <c r="E108" s="10">
        <v>0</v>
      </c>
      <c r="F108" s="41">
        <f t="shared" si="2"/>
        <v>0</v>
      </c>
      <c r="G108" s="48">
        <f t="shared" si="3"/>
        <v>1</v>
      </c>
      <c r="H108" s="32"/>
    </row>
    <row r="109" spans="1:8" x14ac:dyDescent="0.25">
      <c r="A109" s="9" t="s">
        <v>83</v>
      </c>
      <c r="B109" s="10">
        <v>0.36359999999999998</v>
      </c>
      <c r="C109" s="13" t="s">
        <v>100</v>
      </c>
      <c r="D109" s="12">
        <v>8</v>
      </c>
      <c r="E109" s="10">
        <v>0</v>
      </c>
      <c r="F109" s="42">
        <f t="shared" si="2"/>
        <v>0</v>
      </c>
      <c r="G109" s="48">
        <f t="shared" si="3"/>
        <v>1</v>
      </c>
      <c r="H109" s="32"/>
    </row>
    <row r="110" spans="1:8" x14ac:dyDescent="0.25">
      <c r="A110" s="9" t="s">
        <v>101</v>
      </c>
      <c r="B110" s="10">
        <v>0.2727</v>
      </c>
      <c r="C110" s="13" t="s">
        <v>100</v>
      </c>
      <c r="D110" s="12">
        <v>6</v>
      </c>
      <c r="E110" s="10">
        <v>2</v>
      </c>
      <c r="F110" s="42">
        <f t="shared" si="2"/>
        <v>0.33333333333333331</v>
      </c>
      <c r="G110" s="48">
        <f t="shared" si="3"/>
        <v>0.66666666666666674</v>
      </c>
      <c r="H110" s="32" t="s">
        <v>3</v>
      </c>
    </row>
    <row r="111" spans="1:8" x14ac:dyDescent="0.25">
      <c r="A111" s="9" t="s">
        <v>9</v>
      </c>
      <c r="B111" s="10">
        <v>1</v>
      </c>
      <c r="C111" s="11"/>
      <c r="D111" s="12">
        <v>20</v>
      </c>
      <c r="E111" s="10">
        <v>0</v>
      </c>
      <c r="F111" s="41">
        <f t="shared" si="2"/>
        <v>0</v>
      </c>
      <c r="G111" s="48">
        <f t="shared" si="3"/>
        <v>1</v>
      </c>
      <c r="H111" s="32"/>
    </row>
    <row r="112" spans="1:8" x14ac:dyDescent="0.25">
      <c r="A112" s="9" t="s">
        <v>10</v>
      </c>
      <c r="B112" s="10">
        <v>0.33329999999999999</v>
      </c>
      <c r="C112" s="13" t="s">
        <v>102</v>
      </c>
      <c r="D112" s="12">
        <v>8</v>
      </c>
      <c r="E112" s="10">
        <v>0</v>
      </c>
      <c r="F112" s="42">
        <f t="shared" si="2"/>
        <v>0</v>
      </c>
      <c r="G112" s="48">
        <f t="shared" si="3"/>
        <v>1</v>
      </c>
      <c r="H112" s="32"/>
    </row>
    <row r="113" spans="1:8" x14ac:dyDescent="0.25">
      <c r="A113" s="9" t="s">
        <v>103</v>
      </c>
      <c r="B113" s="10">
        <v>0.36359999999999998</v>
      </c>
      <c r="C113" s="13" t="s">
        <v>100</v>
      </c>
      <c r="D113" s="12">
        <v>8</v>
      </c>
      <c r="E113" s="10">
        <v>0</v>
      </c>
      <c r="F113" s="42">
        <f t="shared" si="2"/>
        <v>0</v>
      </c>
      <c r="G113" s="48">
        <f t="shared" si="3"/>
        <v>1</v>
      </c>
      <c r="H113" s="32"/>
    </row>
    <row r="114" spans="1:8" x14ac:dyDescent="0.25">
      <c r="A114" s="9" t="s">
        <v>13</v>
      </c>
      <c r="B114" s="10">
        <v>0.5</v>
      </c>
      <c r="C114" s="13" t="s">
        <v>104</v>
      </c>
      <c r="D114" s="12">
        <v>10</v>
      </c>
      <c r="E114" s="10">
        <v>0</v>
      </c>
      <c r="F114" s="42">
        <f t="shared" si="2"/>
        <v>0</v>
      </c>
      <c r="G114" s="48">
        <f t="shared" si="3"/>
        <v>1</v>
      </c>
      <c r="H114" s="32"/>
    </row>
    <row r="115" spans="1:8" x14ac:dyDescent="0.25">
      <c r="A115" s="9" t="s">
        <v>16</v>
      </c>
      <c r="B115" s="10">
        <v>1</v>
      </c>
      <c r="C115" s="11"/>
      <c r="D115" s="12">
        <v>20</v>
      </c>
      <c r="E115" s="10">
        <v>1</v>
      </c>
      <c r="F115" s="41">
        <f t="shared" si="2"/>
        <v>0.05</v>
      </c>
      <c r="G115" s="48">
        <f t="shared" si="3"/>
        <v>0.95</v>
      </c>
      <c r="H115" s="32" t="s">
        <v>3</v>
      </c>
    </row>
    <row r="116" spans="1:8" x14ac:dyDescent="0.25">
      <c r="A116" s="9" t="s">
        <v>61</v>
      </c>
      <c r="B116" s="10">
        <v>0.33329999999999999</v>
      </c>
      <c r="C116" s="13" t="s">
        <v>102</v>
      </c>
      <c r="D116" s="12">
        <v>8</v>
      </c>
      <c r="E116" s="10">
        <v>5</v>
      </c>
      <c r="F116" s="42">
        <f t="shared" si="2"/>
        <v>0.625</v>
      </c>
      <c r="G116" s="48">
        <f t="shared" si="3"/>
        <v>0.375</v>
      </c>
      <c r="H116" s="32" t="s">
        <v>3</v>
      </c>
    </row>
    <row r="117" spans="1:8" x14ac:dyDescent="0.25">
      <c r="A117" s="9" t="s">
        <v>37</v>
      </c>
      <c r="B117" s="10">
        <v>1</v>
      </c>
      <c r="C117" s="11"/>
      <c r="D117" s="12">
        <v>20</v>
      </c>
      <c r="E117" s="10">
        <v>0</v>
      </c>
      <c r="F117" s="41">
        <f t="shared" si="2"/>
        <v>0</v>
      </c>
      <c r="G117" s="48">
        <f t="shared" si="3"/>
        <v>1</v>
      </c>
      <c r="H117" s="32"/>
    </row>
    <row r="118" spans="1:8" x14ac:dyDescent="0.25">
      <c r="A118" s="9" t="s">
        <v>105</v>
      </c>
      <c r="B118" s="10">
        <v>0.5</v>
      </c>
      <c r="C118" s="13" t="s">
        <v>104</v>
      </c>
      <c r="D118" s="12">
        <v>10</v>
      </c>
      <c r="E118" s="10">
        <v>1</v>
      </c>
      <c r="F118" s="42">
        <f t="shared" si="2"/>
        <v>0.1</v>
      </c>
      <c r="G118" s="48">
        <f t="shared" si="3"/>
        <v>0.9</v>
      </c>
      <c r="H118" s="32" t="s">
        <v>3</v>
      </c>
    </row>
    <row r="119" spans="1:8" x14ac:dyDescent="0.25">
      <c r="A119" s="9" t="s">
        <v>106</v>
      </c>
      <c r="B119" s="10">
        <v>0.33329999999999999</v>
      </c>
      <c r="C119" s="13" t="s">
        <v>102</v>
      </c>
      <c r="D119" s="12">
        <v>8</v>
      </c>
      <c r="E119" s="10">
        <v>5</v>
      </c>
      <c r="F119" s="42">
        <f t="shared" si="2"/>
        <v>0.625</v>
      </c>
      <c r="G119" s="48">
        <f t="shared" si="3"/>
        <v>0.375</v>
      </c>
      <c r="H119" s="32" t="s">
        <v>3</v>
      </c>
    </row>
    <row r="120" spans="1:8" x14ac:dyDescent="0.25">
      <c r="A120" s="9" t="s">
        <v>30</v>
      </c>
      <c r="B120" s="10">
        <v>1</v>
      </c>
      <c r="C120" s="13"/>
      <c r="D120" s="12">
        <v>20</v>
      </c>
      <c r="E120" s="10">
        <v>0</v>
      </c>
      <c r="F120" s="42">
        <f t="shared" si="2"/>
        <v>0</v>
      </c>
      <c r="G120" s="48">
        <f t="shared" si="3"/>
        <v>1</v>
      </c>
      <c r="H120" s="32"/>
    </row>
    <row r="121" spans="1:8" ht="15.75" thickBot="1" x14ac:dyDescent="0.3">
      <c r="A121" s="16" t="s">
        <v>32</v>
      </c>
      <c r="B121" s="17">
        <v>1</v>
      </c>
      <c r="C121" s="20"/>
      <c r="D121" s="19">
        <v>20</v>
      </c>
      <c r="E121" s="17">
        <v>0</v>
      </c>
      <c r="F121" s="44">
        <f t="shared" si="2"/>
        <v>0</v>
      </c>
      <c r="G121" s="49">
        <f t="shared" si="3"/>
        <v>1</v>
      </c>
      <c r="H121" s="33"/>
    </row>
    <row r="122" spans="1:8" ht="30" x14ac:dyDescent="0.25">
      <c r="A122" s="5" t="s">
        <v>107</v>
      </c>
      <c r="B122" s="6">
        <v>3</v>
      </c>
      <c r="C122" s="7"/>
      <c r="D122" s="8">
        <v>49</v>
      </c>
      <c r="E122" s="6">
        <v>28</v>
      </c>
      <c r="F122" s="40">
        <f t="shared" ref="F122:F163" si="4">E122/D122</f>
        <v>0.5714285714285714</v>
      </c>
      <c r="G122" s="47">
        <f t="shared" si="3"/>
        <v>0.4285714285714286</v>
      </c>
      <c r="H122" s="31"/>
    </row>
    <row r="123" spans="1:8" x14ac:dyDescent="0.25">
      <c r="A123" s="9" t="s">
        <v>108</v>
      </c>
      <c r="B123" s="10">
        <v>0.25</v>
      </c>
      <c r="C123" s="13" t="s">
        <v>11</v>
      </c>
      <c r="D123" s="12">
        <v>6</v>
      </c>
      <c r="E123" s="10">
        <v>5</v>
      </c>
      <c r="F123" s="42">
        <f t="shared" si="4"/>
        <v>0.83333333333333337</v>
      </c>
      <c r="G123" s="48">
        <f t="shared" si="3"/>
        <v>0.16666666666666663</v>
      </c>
      <c r="H123" s="32" t="s">
        <v>3</v>
      </c>
    </row>
    <row r="124" spans="1:8" x14ac:dyDescent="0.25">
      <c r="A124" s="9" t="s">
        <v>80</v>
      </c>
      <c r="B124" s="10">
        <v>0.5</v>
      </c>
      <c r="C124" s="13" t="s">
        <v>11</v>
      </c>
      <c r="D124" s="12">
        <v>12</v>
      </c>
      <c r="E124" s="10">
        <v>10</v>
      </c>
      <c r="F124" s="42">
        <f t="shared" si="4"/>
        <v>0.83333333333333337</v>
      </c>
      <c r="G124" s="48">
        <f t="shared" si="3"/>
        <v>0.16666666666666663</v>
      </c>
      <c r="H124" s="32" t="s">
        <v>3</v>
      </c>
    </row>
    <row r="125" spans="1:8" x14ac:dyDescent="0.25">
      <c r="A125" s="9" t="s">
        <v>109</v>
      </c>
      <c r="B125" s="10">
        <v>1</v>
      </c>
      <c r="C125" s="11"/>
      <c r="D125" s="12">
        <v>5</v>
      </c>
      <c r="E125" s="10">
        <v>4</v>
      </c>
      <c r="F125" s="41">
        <f t="shared" si="4"/>
        <v>0.8</v>
      </c>
      <c r="G125" s="48">
        <f t="shared" ref="G125:G163" si="5">100%-F125</f>
        <v>0.19999999999999996</v>
      </c>
      <c r="H125" s="32" t="s">
        <v>1</v>
      </c>
    </row>
    <row r="126" spans="1:8" x14ac:dyDescent="0.25">
      <c r="A126" s="9" t="s">
        <v>91</v>
      </c>
      <c r="B126" s="10">
        <v>0.25</v>
      </c>
      <c r="C126" s="13" t="s">
        <v>11</v>
      </c>
      <c r="D126" s="12">
        <v>6</v>
      </c>
      <c r="E126" s="10">
        <v>2</v>
      </c>
      <c r="F126" s="42">
        <f t="shared" si="4"/>
        <v>0.33333333333333331</v>
      </c>
      <c r="G126" s="48">
        <f t="shared" si="5"/>
        <v>0.66666666666666674</v>
      </c>
      <c r="H126" s="32" t="s">
        <v>3</v>
      </c>
    </row>
    <row r="127" spans="1:8" ht="15.75" thickBot="1" x14ac:dyDescent="0.3">
      <c r="A127" s="16" t="s">
        <v>110</v>
      </c>
      <c r="B127" s="17">
        <v>1</v>
      </c>
      <c r="C127" s="18"/>
      <c r="D127" s="19">
        <v>20</v>
      </c>
      <c r="E127" s="17">
        <v>7</v>
      </c>
      <c r="F127" s="43">
        <f t="shared" si="4"/>
        <v>0.35</v>
      </c>
      <c r="G127" s="49">
        <f t="shared" si="5"/>
        <v>0.65</v>
      </c>
      <c r="H127" s="33" t="s">
        <v>1</v>
      </c>
    </row>
    <row r="128" spans="1:8" x14ac:dyDescent="0.25">
      <c r="A128" s="5" t="s">
        <v>111</v>
      </c>
      <c r="B128" s="6">
        <v>6</v>
      </c>
      <c r="C128" s="7"/>
      <c r="D128" s="8">
        <v>128</v>
      </c>
      <c r="E128" s="6">
        <v>32</v>
      </c>
      <c r="F128" s="101">
        <f t="shared" si="4"/>
        <v>0.25</v>
      </c>
      <c r="G128" s="102">
        <f t="shared" si="5"/>
        <v>0.75</v>
      </c>
      <c r="H128" s="31"/>
    </row>
    <row r="129" spans="1:8" x14ac:dyDescent="0.25">
      <c r="A129" s="23" t="s">
        <v>141</v>
      </c>
      <c r="B129" s="24">
        <v>4</v>
      </c>
      <c r="C129" s="25"/>
      <c r="D129" s="26">
        <v>80</v>
      </c>
      <c r="E129" s="24">
        <v>29</v>
      </c>
      <c r="F129" s="103">
        <f t="shared" ref="F129" si="6">E129/D129</f>
        <v>0.36249999999999999</v>
      </c>
      <c r="G129" s="104">
        <f t="shared" ref="G129" si="7">100%-F129</f>
        <v>0.63749999999999996</v>
      </c>
      <c r="H129" s="35"/>
    </row>
    <row r="130" spans="1:8" x14ac:dyDescent="0.25">
      <c r="A130" s="22" t="s">
        <v>80</v>
      </c>
      <c r="B130" s="10">
        <v>1</v>
      </c>
      <c r="C130" s="13"/>
      <c r="D130" s="12">
        <v>20</v>
      </c>
      <c r="E130" s="10">
        <v>1</v>
      </c>
      <c r="F130" s="42">
        <f t="shared" si="4"/>
        <v>0.05</v>
      </c>
      <c r="G130" s="48">
        <f t="shared" si="5"/>
        <v>0.95</v>
      </c>
      <c r="H130" s="32" t="s">
        <v>1</v>
      </c>
    </row>
    <row r="131" spans="1:8" x14ac:dyDescent="0.25">
      <c r="A131" s="22" t="s">
        <v>24</v>
      </c>
      <c r="B131" s="10">
        <v>1</v>
      </c>
      <c r="C131" s="11"/>
      <c r="D131" s="12">
        <v>20</v>
      </c>
      <c r="E131" s="10">
        <v>14</v>
      </c>
      <c r="F131" s="41">
        <f t="shared" si="4"/>
        <v>0.7</v>
      </c>
      <c r="G131" s="48">
        <f t="shared" si="5"/>
        <v>0.30000000000000004</v>
      </c>
      <c r="H131" s="32" t="s">
        <v>1</v>
      </c>
    </row>
    <row r="132" spans="1:8" x14ac:dyDescent="0.25">
      <c r="A132" s="22" t="s">
        <v>30</v>
      </c>
      <c r="B132" s="10">
        <v>1</v>
      </c>
      <c r="C132" s="11"/>
      <c r="D132" s="12">
        <v>20</v>
      </c>
      <c r="E132" s="10">
        <v>3</v>
      </c>
      <c r="F132" s="41">
        <f t="shared" si="4"/>
        <v>0.15</v>
      </c>
      <c r="G132" s="48">
        <f t="shared" si="5"/>
        <v>0.85</v>
      </c>
      <c r="H132" s="32" t="s">
        <v>1</v>
      </c>
    </row>
    <row r="133" spans="1:8" x14ac:dyDescent="0.25">
      <c r="A133" s="22" t="s">
        <v>112</v>
      </c>
      <c r="B133" s="10">
        <v>0.3</v>
      </c>
      <c r="C133" s="13" t="s">
        <v>11</v>
      </c>
      <c r="D133" s="12">
        <v>6</v>
      </c>
      <c r="E133" s="10">
        <v>0</v>
      </c>
      <c r="F133" s="42">
        <f t="shared" si="4"/>
        <v>0</v>
      </c>
      <c r="G133" s="48">
        <f t="shared" si="5"/>
        <v>1</v>
      </c>
      <c r="H133" s="32"/>
    </row>
    <row r="134" spans="1:8" ht="15.75" thickBot="1" x14ac:dyDescent="0.3">
      <c r="A134" s="36" t="s">
        <v>113</v>
      </c>
      <c r="B134" s="17">
        <v>0.7</v>
      </c>
      <c r="C134" s="20" t="s">
        <v>11</v>
      </c>
      <c r="D134" s="19">
        <v>14</v>
      </c>
      <c r="E134" s="17">
        <v>11</v>
      </c>
      <c r="F134" s="44">
        <f t="shared" si="4"/>
        <v>0.7857142857142857</v>
      </c>
      <c r="G134" s="49">
        <f t="shared" si="5"/>
        <v>0.2142857142857143</v>
      </c>
      <c r="H134" s="33" t="s">
        <v>1</v>
      </c>
    </row>
    <row r="135" spans="1:8" x14ac:dyDescent="0.25">
      <c r="A135" s="23" t="s">
        <v>114</v>
      </c>
      <c r="B135" s="24">
        <v>7</v>
      </c>
      <c r="C135" s="25"/>
      <c r="D135" s="26">
        <v>164</v>
      </c>
      <c r="E135" s="24">
        <v>0</v>
      </c>
      <c r="F135" s="45">
        <f t="shared" si="4"/>
        <v>0</v>
      </c>
      <c r="G135" s="51">
        <f t="shared" si="5"/>
        <v>1</v>
      </c>
      <c r="H135" s="35"/>
    </row>
    <row r="136" spans="1:8" x14ac:dyDescent="0.25">
      <c r="A136" s="9" t="s">
        <v>115</v>
      </c>
      <c r="B136" s="10">
        <v>0.25</v>
      </c>
      <c r="C136" s="13" t="s">
        <v>11</v>
      </c>
      <c r="D136" s="12">
        <v>6</v>
      </c>
      <c r="E136" s="10">
        <v>0</v>
      </c>
      <c r="F136" s="42">
        <f t="shared" si="4"/>
        <v>0</v>
      </c>
      <c r="G136" s="48">
        <f t="shared" si="5"/>
        <v>1</v>
      </c>
      <c r="H136" s="32"/>
    </row>
    <row r="137" spans="1:8" x14ac:dyDescent="0.25">
      <c r="A137" s="9" t="s">
        <v>78</v>
      </c>
      <c r="B137" s="10">
        <v>0.5</v>
      </c>
      <c r="C137" s="13" t="s">
        <v>11</v>
      </c>
      <c r="D137" s="12">
        <v>12</v>
      </c>
      <c r="E137" s="10">
        <v>0</v>
      </c>
      <c r="F137" s="42">
        <f t="shared" si="4"/>
        <v>0</v>
      </c>
      <c r="G137" s="48">
        <f t="shared" si="5"/>
        <v>1</v>
      </c>
      <c r="H137" s="32"/>
    </row>
    <row r="138" spans="1:8" x14ac:dyDescent="0.25">
      <c r="A138" s="9" t="s">
        <v>83</v>
      </c>
      <c r="B138" s="10">
        <v>1</v>
      </c>
      <c r="C138" s="11"/>
      <c r="D138" s="12">
        <v>24</v>
      </c>
      <c r="E138" s="10">
        <v>0</v>
      </c>
      <c r="F138" s="41">
        <f t="shared" si="4"/>
        <v>0</v>
      </c>
      <c r="G138" s="48">
        <f t="shared" si="5"/>
        <v>1</v>
      </c>
      <c r="H138" s="32"/>
    </row>
    <row r="139" spans="1:8" x14ac:dyDescent="0.25">
      <c r="A139" s="9" t="s">
        <v>79</v>
      </c>
      <c r="B139" s="10">
        <v>0.25</v>
      </c>
      <c r="C139" s="13" t="s">
        <v>11</v>
      </c>
      <c r="D139" s="12">
        <v>6</v>
      </c>
      <c r="E139" s="10">
        <v>0</v>
      </c>
      <c r="F139" s="42">
        <f t="shared" si="4"/>
        <v>0</v>
      </c>
      <c r="G139" s="48">
        <f t="shared" si="5"/>
        <v>1</v>
      </c>
      <c r="H139" s="32"/>
    </row>
    <row r="140" spans="1:8" x14ac:dyDescent="0.25">
      <c r="A140" s="9" t="s">
        <v>84</v>
      </c>
      <c r="B140" s="14">
        <v>1</v>
      </c>
      <c r="C140" s="11"/>
      <c r="D140" s="15">
        <v>20</v>
      </c>
      <c r="E140" s="14">
        <v>0</v>
      </c>
      <c r="F140" s="41">
        <f t="shared" si="4"/>
        <v>0</v>
      </c>
      <c r="G140" s="50">
        <f t="shared" si="5"/>
        <v>1</v>
      </c>
      <c r="H140" s="34"/>
    </row>
    <row r="141" spans="1:8" x14ac:dyDescent="0.25">
      <c r="A141" s="9" t="s">
        <v>116</v>
      </c>
      <c r="B141" s="10">
        <v>0.5</v>
      </c>
      <c r="C141" s="13" t="s">
        <v>14</v>
      </c>
      <c r="D141" s="12">
        <v>12</v>
      </c>
      <c r="E141" s="10">
        <v>0</v>
      </c>
      <c r="F141" s="42">
        <f t="shared" si="4"/>
        <v>0</v>
      </c>
      <c r="G141" s="48">
        <f t="shared" si="5"/>
        <v>1</v>
      </c>
      <c r="H141" s="32"/>
    </row>
    <row r="142" spans="1:8" x14ac:dyDescent="0.25">
      <c r="A142" s="9" t="s">
        <v>117</v>
      </c>
      <c r="B142" s="10">
        <v>0.25</v>
      </c>
      <c r="C142" s="13" t="s">
        <v>14</v>
      </c>
      <c r="D142" s="12">
        <v>6</v>
      </c>
      <c r="E142" s="10">
        <v>0</v>
      </c>
      <c r="F142" s="42">
        <f t="shared" si="4"/>
        <v>0</v>
      </c>
      <c r="G142" s="48">
        <f t="shared" si="5"/>
        <v>1</v>
      </c>
      <c r="H142" s="32"/>
    </row>
    <row r="143" spans="1:8" x14ac:dyDescent="0.25">
      <c r="A143" s="9" t="s">
        <v>92</v>
      </c>
      <c r="B143" s="10">
        <v>1</v>
      </c>
      <c r="C143" s="11"/>
      <c r="D143" s="12">
        <v>24</v>
      </c>
      <c r="E143" s="10">
        <v>0</v>
      </c>
      <c r="F143" s="41">
        <f t="shared" si="4"/>
        <v>0</v>
      </c>
      <c r="G143" s="48">
        <f t="shared" si="5"/>
        <v>1</v>
      </c>
      <c r="H143" s="32"/>
    </row>
    <row r="144" spans="1:8" x14ac:dyDescent="0.25">
      <c r="A144" s="9" t="s">
        <v>118</v>
      </c>
      <c r="B144" s="10">
        <v>1</v>
      </c>
      <c r="C144" s="11"/>
      <c r="D144" s="12">
        <v>24</v>
      </c>
      <c r="E144" s="10">
        <v>0</v>
      </c>
      <c r="F144" s="41">
        <f t="shared" si="4"/>
        <v>0</v>
      </c>
      <c r="G144" s="48">
        <f t="shared" si="5"/>
        <v>1</v>
      </c>
      <c r="H144" s="32"/>
    </row>
    <row r="145" spans="1:8" x14ac:dyDescent="0.25">
      <c r="A145" s="9" t="s">
        <v>119</v>
      </c>
      <c r="B145" s="10">
        <v>1</v>
      </c>
      <c r="C145" s="11"/>
      <c r="D145" s="12">
        <v>24</v>
      </c>
      <c r="E145" s="10">
        <v>0</v>
      </c>
      <c r="F145" s="41">
        <f t="shared" si="4"/>
        <v>0</v>
      </c>
      <c r="G145" s="48">
        <f t="shared" si="5"/>
        <v>1</v>
      </c>
      <c r="H145" s="32"/>
    </row>
    <row r="146" spans="1:8" ht="15.75" thickBot="1" x14ac:dyDescent="0.3">
      <c r="A146" s="16" t="s">
        <v>120</v>
      </c>
      <c r="B146" s="17">
        <v>0.25</v>
      </c>
      <c r="C146" s="20" t="s">
        <v>14</v>
      </c>
      <c r="D146" s="19">
        <v>6</v>
      </c>
      <c r="E146" s="17">
        <v>0</v>
      </c>
      <c r="F146" s="44">
        <f t="shared" si="4"/>
        <v>0</v>
      </c>
      <c r="G146" s="49">
        <f t="shared" si="5"/>
        <v>1</v>
      </c>
      <c r="H146" s="33"/>
    </row>
    <row r="147" spans="1:8" ht="30" x14ac:dyDescent="0.25">
      <c r="A147" s="5" t="s">
        <v>121</v>
      </c>
      <c r="B147" s="6">
        <v>4</v>
      </c>
      <c r="C147" s="7"/>
      <c r="D147" s="8">
        <v>96</v>
      </c>
      <c r="E147" s="6">
        <v>12</v>
      </c>
      <c r="F147" s="40">
        <f t="shared" si="4"/>
        <v>0.125</v>
      </c>
      <c r="G147" s="47">
        <f t="shared" si="5"/>
        <v>0.875</v>
      </c>
      <c r="H147" s="31"/>
    </row>
    <row r="148" spans="1:8" ht="30.75" thickBot="1" x14ac:dyDescent="0.3">
      <c r="A148" s="9" t="s">
        <v>122</v>
      </c>
      <c r="B148" s="10">
        <v>4</v>
      </c>
      <c r="C148" s="11"/>
      <c r="D148" s="12">
        <v>96</v>
      </c>
      <c r="E148" s="10">
        <v>12</v>
      </c>
      <c r="F148" s="41">
        <f t="shared" si="4"/>
        <v>0.125</v>
      </c>
      <c r="G148" s="48">
        <f t="shared" si="5"/>
        <v>0.875</v>
      </c>
      <c r="H148" s="32" t="s">
        <v>1</v>
      </c>
    </row>
    <row r="149" spans="1:8" ht="30" x14ac:dyDescent="0.25">
      <c r="A149" s="5" t="s">
        <v>123</v>
      </c>
      <c r="B149" s="6">
        <v>5</v>
      </c>
      <c r="C149" s="7"/>
      <c r="D149" s="8">
        <v>108</v>
      </c>
      <c r="E149" s="6">
        <v>0</v>
      </c>
      <c r="F149" s="101">
        <f t="shared" si="4"/>
        <v>0</v>
      </c>
      <c r="G149" s="102">
        <f t="shared" si="5"/>
        <v>1</v>
      </c>
      <c r="H149" s="31"/>
    </row>
    <row r="150" spans="1:8" x14ac:dyDescent="0.25">
      <c r="A150" s="23" t="s">
        <v>141</v>
      </c>
      <c r="B150" s="24">
        <v>3</v>
      </c>
      <c r="C150" s="25"/>
      <c r="D150" s="26">
        <v>60</v>
      </c>
      <c r="E150" s="24">
        <v>0</v>
      </c>
      <c r="F150" s="103">
        <f t="shared" ref="F150" si="8">E150/D150</f>
        <v>0</v>
      </c>
      <c r="G150" s="104">
        <f t="shared" ref="G150" si="9">100%-F150</f>
        <v>1</v>
      </c>
      <c r="H150" s="35"/>
    </row>
    <row r="151" spans="1:8" x14ac:dyDescent="0.25">
      <c r="A151" s="9" t="s">
        <v>124</v>
      </c>
      <c r="B151" s="10">
        <v>0.5</v>
      </c>
      <c r="C151" s="13" t="s">
        <v>11</v>
      </c>
      <c r="D151" s="12">
        <v>10</v>
      </c>
      <c r="E151" s="10">
        <v>0</v>
      </c>
      <c r="F151" s="42">
        <f t="shared" si="4"/>
        <v>0</v>
      </c>
      <c r="G151" s="48">
        <f t="shared" si="5"/>
        <v>1</v>
      </c>
      <c r="H151" s="32"/>
    </row>
    <row r="152" spans="1:8" x14ac:dyDescent="0.25">
      <c r="A152" s="9" t="s">
        <v>125</v>
      </c>
      <c r="B152" s="10">
        <v>0.5</v>
      </c>
      <c r="C152" s="13" t="s">
        <v>11</v>
      </c>
      <c r="D152" s="12">
        <v>10</v>
      </c>
      <c r="E152" s="10">
        <v>0</v>
      </c>
      <c r="F152" s="42">
        <f t="shared" si="4"/>
        <v>0</v>
      </c>
      <c r="G152" s="48">
        <f t="shared" si="5"/>
        <v>1</v>
      </c>
      <c r="H152" s="32"/>
    </row>
    <row r="153" spans="1:8" x14ac:dyDescent="0.25">
      <c r="A153" s="9" t="s">
        <v>126</v>
      </c>
      <c r="B153" s="10">
        <v>1</v>
      </c>
      <c r="C153" s="11"/>
      <c r="D153" s="12">
        <v>20</v>
      </c>
      <c r="E153" s="10">
        <v>0</v>
      </c>
      <c r="F153" s="41">
        <f t="shared" si="4"/>
        <v>0</v>
      </c>
      <c r="G153" s="48">
        <f t="shared" si="5"/>
        <v>1</v>
      </c>
      <c r="H153" s="32"/>
    </row>
    <row r="154" spans="1:8" ht="15.75" thickBot="1" x14ac:dyDescent="0.3">
      <c r="A154" s="9" t="s">
        <v>127</v>
      </c>
      <c r="B154" s="10">
        <v>1</v>
      </c>
      <c r="C154" s="11"/>
      <c r="D154" s="12">
        <v>20</v>
      </c>
      <c r="E154" s="10">
        <v>0</v>
      </c>
      <c r="F154" s="41">
        <f t="shared" si="4"/>
        <v>0</v>
      </c>
      <c r="G154" s="48">
        <f t="shared" si="5"/>
        <v>1</v>
      </c>
      <c r="H154" s="32"/>
    </row>
    <row r="155" spans="1:8" ht="30" x14ac:dyDescent="0.25">
      <c r="A155" s="5" t="s">
        <v>129</v>
      </c>
      <c r="B155" s="6">
        <v>3</v>
      </c>
      <c r="C155" s="7"/>
      <c r="D155" s="8">
        <v>60</v>
      </c>
      <c r="E155" s="6">
        <v>3</v>
      </c>
      <c r="F155" s="40">
        <f t="shared" si="4"/>
        <v>0.05</v>
      </c>
      <c r="G155" s="47">
        <f t="shared" si="5"/>
        <v>0.95</v>
      </c>
      <c r="H155" s="31"/>
    </row>
    <row r="156" spans="1:8" x14ac:dyDescent="0.25">
      <c r="A156" s="9" t="s">
        <v>23</v>
      </c>
      <c r="B156" s="10">
        <v>2</v>
      </c>
      <c r="C156" s="11"/>
      <c r="D156" s="12">
        <v>40</v>
      </c>
      <c r="E156" s="10">
        <v>1</v>
      </c>
      <c r="F156" s="41">
        <f t="shared" si="4"/>
        <v>2.5000000000000001E-2</v>
      </c>
      <c r="G156" s="48">
        <f t="shared" si="5"/>
        <v>0.97499999999999998</v>
      </c>
      <c r="H156" s="32" t="s">
        <v>1</v>
      </c>
    </row>
    <row r="157" spans="1:8" ht="15.75" thickBot="1" x14ac:dyDescent="0.3">
      <c r="A157" s="9" t="s">
        <v>24</v>
      </c>
      <c r="B157" s="10">
        <v>1</v>
      </c>
      <c r="C157" s="11"/>
      <c r="D157" s="12">
        <v>20</v>
      </c>
      <c r="E157" s="10">
        <v>2</v>
      </c>
      <c r="F157" s="41">
        <f t="shared" si="4"/>
        <v>0.1</v>
      </c>
      <c r="G157" s="48">
        <f t="shared" si="5"/>
        <v>0.9</v>
      </c>
      <c r="H157" s="32" t="s">
        <v>3</v>
      </c>
    </row>
    <row r="158" spans="1:8" ht="30" x14ac:dyDescent="0.25">
      <c r="A158" s="5" t="s">
        <v>130</v>
      </c>
      <c r="B158" s="6">
        <v>8</v>
      </c>
      <c r="C158" s="7"/>
      <c r="D158" s="8">
        <v>168</v>
      </c>
      <c r="E158" s="6">
        <v>19</v>
      </c>
      <c r="F158" s="40">
        <f t="shared" si="4"/>
        <v>0.1130952380952381</v>
      </c>
      <c r="G158" s="47">
        <f t="shared" si="5"/>
        <v>0.88690476190476186</v>
      </c>
      <c r="H158" s="31"/>
    </row>
    <row r="159" spans="1:8" x14ac:dyDescent="0.25">
      <c r="A159" s="9" t="s">
        <v>12</v>
      </c>
      <c r="B159" s="10">
        <v>1</v>
      </c>
      <c r="C159" s="11"/>
      <c r="D159" s="12">
        <v>20</v>
      </c>
      <c r="E159" s="10">
        <v>0</v>
      </c>
      <c r="F159" s="41">
        <f t="shared" si="4"/>
        <v>0</v>
      </c>
      <c r="G159" s="48">
        <f t="shared" si="5"/>
        <v>1</v>
      </c>
      <c r="H159" s="32"/>
    </row>
    <row r="160" spans="1:8" x14ac:dyDescent="0.25">
      <c r="A160" s="9" t="s">
        <v>13</v>
      </c>
      <c r="B160" s="10">
        <v>1</v>
      </c>
      <c r="C160" s="11"/>
      <c r="D160" s="12">
        <v>22</v>
      </c>
      <c r="E160" s="10">
        <v>0</v>
      </c>
      <c r="F160" s="41">
        <f t="shared" si="4"/>
        <v>0</v>
      </c>
      <c r="G160" s="48">
        <f t="shared" si="5"/>
        <v>1</v>
      </c>
      <c r="H160" s="32"/>
    </row>
    <row r="161" spans="1:8" x14ac:dyDescent="0.25">
      <c r="A161" s="9" t="s">
        <v>16</v>
      </c>
      <c r="B161" s="10">
        <v>3</v>
      </c>
      <c r="C161" s="11"/>
      <c r="D161" s="12">
        <v>66</v>
      </c>
      <c r="E161" s="10">
        <v>17</v>
      </c>
      <c r="F161" s="41">
        <f t="shared" si="4"/>
        <v>0.25757575757575757</v>
      </c>
      <c r="G161" s="48">
        <f t="shared" si="5"/>
        <v>0.74242424242424243</v>
      </c>
      <c r="H161" s="32" t="s">
        <v>1</v>
      </c>
    </row>
    <row r="162" spans="1:8" x14ac:dyDescent="0.25">
      <c r="A162" s="9" t="s">
        <v>105</v>
      </c>
      <c r="B162" s="10">
        <v>1</v>
      </c>
      <c r="C162" s="11"/>
      <c r="D162" s="12">
        <v>20</v>
      </c>
      <c r="E162" s="10">
        <v>2</v>
      </c>
      <c r="F162" s="41">
        <f t="shared" si="4"/>
        <v>0.1</v>
      </c>
      <c r="G162" s="48">
        <f t="shared" si="5"/>
        <v>0.9</v>
      </c>
      <c r="H162" s="32" t="s">
        <v>3</v>
      </c>
    </row>
    <row r="163" spans="1:8" ht="15.75" thickBot="1" x14ac:dyDescent="0.3">
      <c r="A163" s="16" t="s">
        <v>98</v>
      </c>
      <c r="B163" s="17">
        <v>2</v>
      </c>
      <c r="C163" s="18"/>
      <c r="D163" s="19">
        <v>40</v>
      </c>
      <c r="E163" s="17">
        <v>0</v>
      </c>
      <c r="F163" s="43">
        <f t="shared" si="4"/>
        <v>0</v>
      </c>
      <c r="G163" s="49">
        <f t="shared" si="5"/>
        <v>1</v>
      </c>
      <c r="H163" s="33"/>
    </row>
  </sheetData>
  <mergeCells count="11">
    <mergeCell ref="H5:H6"/>
    <mergeCell ref="A1:H3"/>
    <mergeCell ref="B4:D4"/>
    <mergeCell ref="E4:H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Popunjenost - samo škole</vt:lpstr>
      <vt:lpstr>Popunjenost - škole i programi</vt:lpstr>
      <vt:lpstr>Popunjenost-gimnazijski program</vt:lpstr>
      <vt:lpstr>Popunjenost-strukovni programi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2022-07-19T14:47:34Z</dcterms:modified>
</cp:coreProperties>
</file>